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9"/>
  <workbookPr/>
  <mc:AlternateContent xmlns:mc="http://schemas.openxmlformats.org/markup-compatibility/2006">
    <mc:Choice Requires="x15">
      <x15ac:absPath xmlns:x15ac="http://schemas.microsoft.com/office/spreadsheetml/2010/11/ac" url="https://d.docs.live.net/ac84c6bd641e31f8/Escritorio/"/>
    </mc:Choice>
  </mc:AlternateContent>
  <xr:revisionPtr revIDLastSave="0" documentId="8_{802ADD35-161E-41A7-87E2-EFBE4DFF55F5}" xr6:coauthVersionLast="47" xr6:coauthVersionMax="47" xr10:uidLastSave="{00000000-0000-0000-0000-000000000000}"/>
  <bookViews>
    <workbookView xWindow="-120" yWindow="-120" windowWidth="20640" windowHeight="11160" tabRatio="500" xr2:uid="{00000000-000D-0000-FFFF-FFFF00000000}"/>
  </bookViews>
  <sheets>
    <sheet name="Hoja1 (2)" sheetId="1" r:id="rId1"/>
  </sheets>
  <definedNames>
    <definedName name="_xlnm.Print_Area" localSheetId="0">'Hoja1 (2)'!$A$1:$BB$64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20" i="1" l="1"/>
  <c r="AM22" i="1" s="1"/>
  <c r="W16" i="1"/>
  <c r="H11" i="1"/>
  <c r="S58" i="1"/>
  <c r="M58" i="1"/>
  <c r="AS52" i="1"/>
  <c r="H58" i="1"/>
  <c r="AW37" i="1"/>
  <c r="AR37" i="1"/>
  <c r="AM37" i="1"/>
  <c r="AF37" i="1"/>
  <c r="AM39" i="1" s="1"/>
  <c r="AW29" i="1"/>
  <c r="V31" i="1" s="1"/>
  <c r="AR29" i="1"/>
  <c r="AM29" i="1"/>
  <c r="AF29" i="1"/>
  <c r="AW20" i="1"/>
  <c r="AR20" i="1"/>
  <c r="AM20" i="1"/>
  <c r="H20" i="1"/>
  <c r="V18" i="1"/>
  <c r="AW11" i="1"/>
  <c r="AR11" i="1"/>
  <c r="AM11" i="1"/>
  <c r="AM42" i="1" s="1"/>
  <c r="AF11" i="1"/>
  <c r="AF42" i="1" l="1"/>
  <c r="AW22" i="1"/>
  <c r="AR39" i="1"/>
  <c r="AW39" i="1"/>
  <c r="W11" i="1"/>
  <c r="H13" i="1"/>
  <c r="W21" i="1" s="1"/>
  <c r="AM31" i="1"/>
  <c r="W31" i="1"/>
  <c r="AR13" i="1"/>
  <c r="AW31" i="1"/>
  <c r="AR31" i="1"/>
  <c r="AR22" i="1"/>
  <c r="H27" i="1"/>
  <c r="AF39" i="1"/>
  <c r="AF31" i="1"/>
  <c r="AF22" i="1"/>
  <c r="AM44" i="1"/>
  <c r="W18" i="1"/>
  <c r="AR42" i="1"/>
  <c r="AR44" i="1" s="1"/>
  <c r="AW13" i="1"/>
  <c r="AW42" i="1"/>
  <c r="AW44" i="1" s="1"/>
  <c r="AF13" i="1"/>
  <c r="AM13" i="1"/>
  <c r="H31" i="1" l="1"/>
  <c r="W33" i="1"/>
  <c r="AF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Gladys</author>
  </authors>
  <commentList>
    <comment ref="AF6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PIM= Presupuesto asignado a la fecha para PF y MI, por F.F.</t>
        </r>
      </text>
    </comment>
    <comment ref="AM6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valor acumulado del  presupuesto certificado, para gestionar las compras de PF y MI, por F.F.</t>
        </r>
      </text>
    </comment>
    <comment ref="AR6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valor acumulado del presupuesto comprometido por compras anuales adjudicadas por F.F.</t>
        </r>
      </text>
    </comment>
    <comment ref="AW6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valor de las compras acumuladas Devengadas ingresadas al almacén especializado de PF y MI., por F.F.</t>
        </r>
      </text>
    </comment>
    <comment ref="W7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al total acumulado de las transferencias de fondos efectuadas a la fecha por del SIS Central  ( + ) saldo de balance del ejercicio anterior</t>
        </r>
      </text>
    </comment>
    <comment ref="H9" authorId="0" shapeId="0" xr:uid="{00000000-0006-0000-0000-00000A000000}">
      <text>
        <r>
          <rPr>
            <b/>
            <sz val="6"/>
            <color rgb="FF000000"/>
            <rFont val="Tahoma"/>
            <family val="2"/>
          </rPr>
          <t>GLADYS 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>= valor del consumo acumulado a precio de operación de los PF entregados a pacientes del SIS</t>
        </r>
      </text>
    </comment>
    <comment ref="W9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 :
</t>
        </r>
        <r>
          <rPr>
            <sz val="9"/>
            <color rgb="FF000000"/>
            <rFont val="Tahoma"/>
            <family val="2"/>
            <charset val="1"/>
          </rPr>
          <t>= Saldo registrado en el estado de cuenta DyT - Cuenta Contable  CUT - DyT.</t>
        </r>
      </text>
    </comment>
    <comment ref="H11" authorId="0" shapeId="0" xr:uid="{00000000-0006-0000-0000-000010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>= Valor del consumo acumulado a precio de operacoón, de los DM, PS entregados a los pacientes del SIS</t>
        </r>
      </text>
    </comment>
    <comment ref="W11" authorId="0" shapeId="0" xr:uid="{00000000-0006-0000-0000-000011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b/>
            <u/>
            <sz val="9"/>
            <color rgb="FF000000"/>
            <rFont val="Tahoma"/>
            <family val="2"/>
            <charset val="1"/>
          </rPr>
          <t xml:space="preserve">DyT
</t>
        </r>
        <r>
          <rPr>
            <sz val="9"/>
            <color rgb="FF000000"/>
            <rFont val="Tahoma"/>
            <family val="2"/>
            <charset val="1"/>
          </rPr>
          <t xml:space="preserve">
%= Reembolso Farmacia /Transferencia Financiera</t>
        </r>
      </text>
    </comment>
    <comment ref="AF11" authorId="0" shapeId="0" xr:uid="{00000000-0006-0000-0000-000012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totales, de los presupuestos asignados a la fecha para PF y MI - DyT</t>
        </r>
      </text>
    </comment>
    <comment ref="AM11" authorId="0" shapeId="0" xr:uid="{00000000-0006-0000-0000-000013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certificados a la fecha, para PF y MI - DyT.</t>
        </r>
      </text>
    </comment>
    <comment ref="AR11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comprometidos a la fecha, en PF y MI - DyT.</t>
        </r>
      </text>
    </comment>
    <comment ref="AW11" authorId="0" shapeId="0" xr:uid="{00000000-0006-0000-0000-000015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devengados a la fecha, en PF y DM - DyT.</t>
        </r>
      </text>
    </comment>
    <comment ref="H13" authorId="0" shapeId="0" xr:uid="{00000000-0006-0000-0000-000016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u/>
            <sz val="9"/>
            <color rgb="FF000000"/>
            <rFont val="Tahoma"/>
            <family val="2"/>
            <charset val="1"/>
          </rPr>
          <t xml:space="preserve">SIS
</t>
        </r>
        <r>
          <rPr>
            <sz val="9"/>
            <color rgb="FF000000"/>
            <rFont val="Tahoma"/>
            <family val="2"/>
            <charset val="1"/>
          </rPr>
          <t xml:space="preserve">SM=PF+MI </t>
        </r>
      </text>
    </comment>
    <comment ref="AF13" authorId="0" shapeId="0" xr:uid="{00000000-0006-0000-0000-000017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 xml:space="preserve">= al % de asignación presupuestal para SM en DyT, en relación al  presupuesto total asignado para SM, por toda fuente de financiamiento. </t>
        </r>
      </text>
    </comment>
    <comment ref="AM13" authorId="0" shapeId="0" xr:uid="{00000000-0006-0000-0000-000018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avance  certificado del presupuesto total asignado para SM - DyT</t>
        </r>
      </text>
    </comment>
    <comment ref="AR13" authorId="0" shapeId="0" xr:uid="{00000000-0006-0000-0000-000019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avance  comprometido del  presupuesto total asignado para SM - DyT.</t>
        </r>
      </text>
    </comment>
    <comment ref="AW13" authorId="0" shapeId="0" xr:uid="{00000000-0006-0000-0000-00001A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avance devengado del presupuesto total asignado para SM - DyT.</t>
        </r>
      </text>
    </comment>
    <comment ref="W14" authorId="0" shapeId="0" xr:uid="{00000000-0006-0000-0000-00001B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saldo al 31-12- del año anterior. Valor que se mantiene en el ejercicio fiscal en ejecución</t>
        </r>
      </text>
    </comment>
    <comment ref="H16" authorId="0" shapeId="0" xr:uid="{00000000-0006-0000-0000-00001C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 xml:space="preserve">= al valor del consumo acumulado de PF entregados gratuitamente  a pacientes de intervenciones sanitarias, defensa nacional donaciones, y exoneraciones  por indigencia. </t>
        </r>
      </text>
    </comment>
    <comment ref="W16" authorId="0" shapeId="0" xr:uid="{00000000-0006-0000-0000-00001D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 xml:space="preserve">= Reembolso acumulado del ejercicio fiscal en ejecución- Incluye lo presupuestado para PF, DM y PS, y para los gastos operativos.
</t>
        </r>
      </text>
    </comment>
    <comment ref="H18" authorId="0" shapeId="0" xr:uid="{00000000-0006-0000-0000-000022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 xml:space="preserve">=valor del consumo acumulado de DM y PS, entregados gratuitamente a pacientes de las intervenciones sanitarias, defensa nacional donaciones y exoneraciones por indigencia. </t>
        </r>
      </text>
    </comment>
    <comment ref="W18" authorId="0" shapeId="0" xr:uid="{00000000-0006-0000-0000-000023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b/>
            <u/>
            <sz val="9"/>
            <color rgb="FF000000"/>
            <rFont val="Tahoma"/>
            <family val="2"/>
            <charset val="1"/>
          </rPr>
          <t xml:space="preserve">DyT
</t>
        </r>
        <r>
          <rPr>
            <sz val="9"/>
            <color rgb="FF000000"/>
            <rFont val="Tahoma"/>
            <family val="2"/>
            <charset val="1"/>
          </rPr>
          <t>= a la suma del saldo mes anterior (+) Reembolso Farmacia, (-) gasto acumulado de SM - DYT devengados (-) gastos administrativos acumulados - DyT.</t>
        </r>
      </text>
    </comment>
    <comment ref="H20" authorId="0" shapeId="0" xr:uid="{00000000-0006-0000-0000-000028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u/>
            <sz val="9"/>
            <color rgb="FF000000"/>
            <rFont val="Tahoma"/>
            <family val="2"/>
            <charset val="1"/>
          </rPr>
          <t xml:space="preserve">Intv. Santarias - Defensa Nacional:
</t>
        </r>
        <r>
          <rPr>
            <sz val="9"/>
            <color rgb="FF000000"/>
            <rFont val="Tahoma"/>
            <family val="2"/>
            <charset val="1"/>
          </rPr>
          <t>SM=PF+MI</t>
        </r>
      </text>
    </comment>
    <comment ref="AF20" authorId="0" shapeId="0" xr:uid="{00000000-0006-0000-0000-000029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totales de los presupuestos asignados a la fecha, para PF y MI - RO.</t>
        </r>
      </text>
    </comment>
    <comment ref="AM20" authorId="0" shapeId="0" xr:uid="{00000000-0006-0000-0000-00002A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certificados a la fecha, en PF y MI - RO.</t>
        </r>
      </text>
    </comment>
    <comment ref="AR20" authorId="0" shapeId="0" xr:uid="{00000000-0006-0000-0000-00002B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comprometidos a la fecha, en PF y MI - RO.</t>
        </r>
      </text>
    </comment>
    <comment ref="AW20" authorId="0" shapeId="0" xr:uid="{00000000-0006-0000-0000-00002C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Suma de los montos acumulados devengados a la fecha, en PF y MI - RO.</t>
        </r>
      </text>
    </comment>
    <comment ref="W21" authorId="0" shapeId="0" xr:uid="{00000000-0006-0000-0000-00002D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 la suma del saldo inicial de cuentas x cobrar al 31-12 del año anterior (+) el importe del consumo acumulado de SM SIS (-) el valor de reembolso farmacia.</t>
        </r>
      </text>
    </comment>
    <comment ref="AF22" authorId="0" shapeId="0" xr:uid="{00000000-0006-0000-0000-00002E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al % de asignación presupuestal para SM en RO, en relación al presupuesto total asignado por toda fuente de financiamiento.</t>
        </r>
      </text>
    </comment>
    <comment ref="AM22" authorId="0" shapeId="0" xr:uid="{00000000-0006-0000-0000-00002F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al % de avance en la certificación del presupuesto total asignado para SM - RO.</t>
        </r>
      </text>
    </comment>
    <comment ref="AR22" authorId="0" shapeId="0" xr:uid="{00000000-0006-0000-0000-000030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avance de compromiso del presupuesto total asignado para SM - RO.</t>
        </r>
      </text>
    </comment>
    <comment ref="AW22" authorId="0" shapeId="0" xr:uid="{00000000-0006-0000-0000-000031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avance de devengado, del presupuesto total asignado para SM - RO.</t>
        </r>
      </text>
    </comment>
    <comment ref="H23" authorId="0" shapeId="0" xr:uid="{00000000-0006-0000-0000-000032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>= al consumo acumulado a precio de operación de PF, entregados a pacientes que solicitan su compra.</t>
        </r>
      </text>
    </comment>
    <comment ref="H25" authorId="0" shapeId="0" xr:uid="{00000000-0006-0000-0000-000033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>= al consumo acumulado a precio de operación, de DM y PS, entregados a pacientes que solicitan su compra.</t>
        </r>
      </text>
    </comment>
    <comment ref="H27" authorId="0" shapeId="0" xr:uid="{00000000-0006-0000-0000-000038000000}">
      <text>
        <r>
          <rPr>
            <b/>
            <sz val="6"/>
            <color rgb="FF000000"/>
            <rFont val="Tahoma"/>
            <family val="2"/>
          </rPr>
          <t xml:space="preserve">GLADYS:
</t>
        </r>
        <r>
          <rPr>
            <u/>
            <sz val="9"/>
            <color rgb="FF000000"/>
            <rFont val="Tahoma"/>
            <family val="2"/>
          </rPr>
          <t>Ven</t>
        </r>
        <r>
          <rPr>
            <u/>
            <sz val="9"/>
            <color rgb="FF000000"/>
            <rFont val="Tahoma"/>
            <family val="2"/>
            <charset val="1"/>
          </rPr>
          <t xml:space="preserve">tas
</t>
        </r>
        <r>
          <rPr>
            <sz val="9"/>
            <color rgb="FF000000"/>
            <rFont val="Tahoma"/>
            <family val="2"/>
            <charset val="1"/>
          </rPr>
          <t xml:space="preserve">
SM= PF+MI</t>
        </r>
      </text>
    </comment>
    <comment ref="W27" authorId="0" shapeId="0" xr:uid="{00000000-0006-0000-0000-000039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 xml:space="preserve">Saldo al 31-12 del año anterior. Valor que se mantiene en el transcurso del ejercicio fiscal en ejecución
</t>
        </r>
      </text>
    </comment>
    <comment ref="W29" authorId="0" shapeId="0" xr:uid="{00000000-0006-0000-0000-00003E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 xml:space="preserve">= venta acumulada del ejercicio fiscal en ejecución.
</t>
        </r>
      </text>
    </comment>
    <comment ref="AF29" authorId="0" shapeId="0" xr:uid="{00000000-0006-0000-0000-00003F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totales, de los presupuestos asignados a la fecha, para PF y MI - RDR</t>
        </r>
      </text>
    </comment>
    <comment ref="AM29" authorId="0" shapeId="0" xr:uid="{00000000-0006-0000-0000-000040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 xml:space="preserve">= suma de los montos acumulados certificados a la fecha,  en PF y MI - RDR </t>
        </r>
      </text>
    </comment>
    <comment ref="AR29" authorId="0" shapeId="0" xr:uid="{00000000-0006-0000-0000-000041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comprometidos a la fecha, en PF y MI - RDR.</t>
        </r>
      </text>
    </comment>
    <comment ref="AW29" authorId="0" shapeId="0" xr:uid="{00000000-0006-0000-0000-000042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devengados a la fecha, en PF y DM - RDR.</t>
        </r>
      </text>
    </comment>
    <comment ref="H31" authorId="0" shapeId="0" xr:uid="{00000000-0006-0000-0000-000043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>Total= SM SIS + SM Intv. Sanitarias y Defensa Nacional + SM VENTAS</t>
        </r>
      </text>
    </comment>
    <comment ref="W31" authorId="0" shapeId="0" xr:uid="{00000000-0006-0000-0000-000044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b/>
            <u/>
            <sz val="9"/>
            <color rgb="FF000000"/>
            <rFont val="Tahoma"/>
            <family val="2"/>
            <charset val="1"/>
          </rPr>
          <t xml:space="preserve">RDR
</t>
        </r>
        <r>
          <rPr>
            <sz val="9"/>
            <color rgb="FF000000"/>
            <rFont val="Tahoma"/>
            <family val="2"/>
            <charset val="1"/>
          </rPr>
          <t>= a la suma del saldo mes anterior (+) recaudación ventas (-) gasto acumulado de SM devengado (-) gastos administrativos acumulados del SISMED.</t>
        </r>
      </text>
    </comment>
    <comment ref="AF31" authorId="0" shapeId="0" xr:uid="{00000000-0006-0000-0000-000045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al % de asignación presupuestal para SM en RDR, en relación al presupuesto total asignado para SM, por toda fuente de financiamiento.</t>
        </r>
      </text>
    </comment>
    <comment ref="AM31" authorId="0" shapeId="0" xr:uid="{00000000-0006-0000-0000-000046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avance en la certificación del presupuesto total asignado para SM - RDR</t>
        </r>
      </text>
    </comment>
    <comment ref="AR31" authorId="0" shapeId="0" xr:uid="{00000000-0006-0000-0000-000047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avance de compromiso del presupuesto total asignado para SM - RDR.</t>
        </r>
      </text>
    </comment>
    <comment ref="AW31" authorId="0" shapeId="0" xr:uid="{00000000-0006-0000-0000-000048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avance devengado del presupuesto total asignado para SM - DyT.</t>
        </r>
      </text>
    </comment>
    <comment ref="W33" authorId="0" shapeId="0" xr:uid="{00000000-0006-0000-0000-000049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u/>
            <sz val="9"/>
            <color rgb="FF000000"/>
            <rFont val="Tahoma"/>
            <family val="2"/>
            <charset val="1"/>
          </rPr>
          <t xml:space="preserve">RDR   
</t>
        </r>
        <r>
          <rPr>
            <sz val="9"/>
            <color rgb="FF000000"/>
            <rFont val="Tahoma"/>
            <family val="2"/>
            <charset val="1"/>
          </rPr>
          <t>= a la suma del saldo inicial de cuentas x cobrar al 31-12 del año anterior (+) el importe del consumo acumulado SM Ventas (-) el valor de  la recaudación Ventas</t>
        </r>
      </text>
    </comment>
    <comment ref="AF37" authorId="0" shapeId="0" xr:uid="{00000000-0006-0000-0000-000052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totales de los presupuestos asignados a la fecha, para PF y MI - RD.</t>
        </r>
      </text>
    </comment>
    <comment ref="AM37" authorId="0" shapeId="0" xr:uid="{00000000-0006-0000-0000-000053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certificados a la fecha,  en PF y MI - RD.</t>
        </r>
      </text>
    </comment>
    <comment ref="AR37" authorId="0" shapeId="0" xr:uid="{00000000-0006-0000-0000-000054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comprometidos a la fecha, en PF y MI - RD.</t>
        </r>
      </text>
    </comment>
    <comment ref="AW37" authorId="0" shapeId="0" xr:uid="{00000000-0006-0000-0000-000055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montos acumulados devengados a la fecha, en PF y DM - RD</t>
        </r>
      </text>
    </comment>
    <comment ref="C39" authorId="0" shapeId="0" xr:uid="{00000000-0006-0000-0000-000056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Especifica del gasto</t>
        </r>
      </text>
    </comment>
    <comment ref="H39" authorId="1" shapeId="0" xr:uid="{94270C27-1685-4F74-A01D-9FFA8CD1A051}">
      <text>
        <r>
          <rPr>
            <b/>
            <sz val="9"/>
            <color indexed="81"/>
            <rFont val="Tahoma"/>
            <family val="2"/>
          </rPr>
          <t>Gladys:</t>
        </r>
        <r>
          <rPr>
            <sz val="9"/>
            <color indexed="81"/>
            <rFont val="Tahoma"/>
            <family val="2"/>
          </rPr>
          <t xml:space="preserve">
El gasto acumulado de la especifica del gasto, en la F.F. DyT</t>
        </r>
      </text>
    </comment>
    <comment ref="M39" authorId="1" shapeId="0" xr:uid="{1202989A-DBFB-4EED-BC74-CC939C3AA099}">
      <text>
        <r>
          <rPr>
            <b/>
            <sz val="9"/>
            <color indexed="81"/>
            <rFont val="Tahoma"/>
            <family val="2"/>
          </rPr>
          <t>Gladys:</t>
        </r>
        <r>
          <rPr>
            <sz val="9"/>
            <color indexed="81"/>
            <rFont val="Tahoma"/>
            <family val="2"/>
          </rPr>
          <t xml:space="preserve">
El gasto acumulado de la especifica del gasto, en la F.F. RO.</t>
        </r>
      </text>
    </comment>
    <comment ref="S39" authorId="1" shapeId="0" xr:uid="{8A38ED79-9B13-49DA-8004-69A08C1C5D88}">
      <text>
        <r>
          <rPr>
            <b/>
            <sz val="9"/>
            <color indexed="81"/>
            <rFont val="Tahoma"/>
            <family val="2"/>
          </rPr>
          <t>Gladys:</t>
        </r>
        <r>
          <rPr>
            <sz val="9"/>
            <color indexed="81"/>
            <rFont val="Tahoma"/>
            <family val="2"/>
          </rPr>
          <t xml:space="preserve">
El gasto acumilado de la especifica del gasto, en la F.F. RDR.</t>
        </r>
      </text>
    </comment>
    <comment ref="AF39" authorId="0" shapeId="0" xr:uid="{00000000-0006-0000-0000-000057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asignación presupuestal para SM en RD, en relación al presupuesto total asignado para SM, por toda fuente de financiamiento.</t>
        </r>
      </text>
    </comment>
    <comment ref="AM39" authorId="0" shapeId="0" xr:uid="{00000000-0006-0000-0000-000058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al % de avance en la certificación del presupuesto total asignado para SM - RD.</t>
        </r>
      </text>
    </comment>
    <comment ref="AR39" authorId="0" shapeId="0" xr:uid="{00000000-0006-0000-0000-000059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vance de compromiso del presupuesto total asignado para SM - RD.</t>
        </r>
      </text>
    </comment>
    <comment ref="AW39" authorId="0" shapeId="0" xr:uid="{00000000-0006-0000-0000-00005A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% de vance devengado del presupuesto total asignado para SM - RD.</t>
        </r>
      </text>
    </comment>
    <comment ref="AF42" authorId="0" shapeId="0" xr:uid="{00000000-0006-0000-0000-000061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 la suma de los presupuestos totales asignados para SM en cada fuente de financiamiento</t>
        </r>
      </text>
    </comment>
    <comment ref="AM42" authorId="0" shapeId="0" xr:uid="{00000000-0006-0000-0000-000062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 la suma de los montos totales certificados para SM, en cada una de las fuentes de financiamiento</t>
        </r>
      </text>
    </comment>
    <comment ref="AR42" authorId="0" shapeId="0" xr:uid="{00000000-0006-0000-0000-000063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 la suma de los montos totales comprometidos para SM, en cada una de las fuentes de financiamiento.</t>
        </r>
      </text>
    </comment>
    <comment ref="AW42" authorId="0" shapeId="0" xr:uid="{00000000-0006-0000-0000-000064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 la suma de los montos totales devengados para SM, en cada una de las fuentes de financiamiento.</t>
        </r>
      </text>
    </comment>
    <comment ref="AM44" authorId="0" shapeId="0" xr:uid="{00000000-0006-0000-0000-000068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al % de avance en la certificación del presupuesto total asignado por toda fuente de financiamiento.</t>
        </r>
      </text>
    </comment>
    <comment ref="AR44" authorId="0" shapeId="0" xr:uid="{00000000-0006-0000-0000-000069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al % de avance de compromiso del presupuesto total asignado por toda fuente de financiamiento.</t>
        </r>
      </text>
    </comment>
    <comment ref="AW44" authorId="0" shapeId="0" xr:uid="{00000000-0006-0000-0000-00006A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al % de avance devengado del presupuesto total asignado por toda fuente de financiamiento.</t>
        </r>
      </text>
    </comment>
    <comment ref="AS48" authorId="0" shapeId="0" xr:uid="{00000000-0006-0000-0000-000071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>= Hasta el 20% de las  venta de PF y MI  a precio de operación.</t>
        </r>
      </text>
    </comment>
    <comment ref="AS50" authorId="0" shapeId="0" xr:uid="{00000000-0006-0000-0000-000075000000}">
      <text>
        <r>
          <rPr>
            <b/>
            <sz val="6"/>
            <color rgb="FF000000"/>
            <rFont val="Tahoma"/>
            <family val="2"/>
          </rPr>
          <t>GLADYS:</t>
        </r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 xml:space="preserve">= hasta el 20% del consumo de PF y MI  a precio de operación. </t>
        </r>
      </text>
    </comment>
    <comment ref="AS52" authorId="0" shapeId="0" xr:uid="{00000000-0006-0000-0000-000079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 BERTHA PIZARRO CORONADO:
</t>
        </r>
        <r>
          <rPr>
            <sz val="9"/>
            <color rgb="FF000000"/>
            <rFont val="Tahoma"/>
            <family val="2"/>
            <charset val="1"/>
          </rPr>
          <t>= a la suma del margen de operación RDR y DyT</t>
        </r>
      </text>
    </comment>
    <comment ref="H58" authorId="0" shapeId="0" xr:uid="{00000000-0006-0000-0000-000080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GLADYS:
</t>
        </r>
        <r>
          <rPr>
            <sz val="9"/>
            <color rgb="FF000000"/>
            <rFont val="Tahoma"/>
            <family val="2"/>
            <charset val="1"/>
          </rPr>
          <t>= suma de los totales de cada especifica del gasto DyT</t>
        </r>
      </text>
    </comment>
    <comment ref="M58" authorId="0" shapeId="0" xr:uid="{00000000-0006-0000-0000-000081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 BERTHA PIZARRO CORONADO:
</t>
        </r>
        <r>
          <rPr>
            <sz val="9"/>
            <color rgb="FF000000"/>
            <rFont val="Tahoma"/>
            <family val="2"/>
            <charset val="1"/>
          </rPr>
          <t>= suma de los totales de cada especifica del gasto - RO</t>
        </r>
      </text>
    </comment>
    <comment ref="S58" authorId="0" shapeId="0" xr:uid="{00000000-0006-0000-0000-000082000000}">
      <text>
        <r>
          <rPr>
            <b/>
            <sz val="9"/>
            <color rgb="FF000000"/>
            <rFont val="Tahoma"/>
            <family val="2"/>
            <charset val="1"/>
          </rPr>
          <t xml:space="preserve">GLADYS BERTHA PIZARRO CORONADO:
</t>
        </r>
        <r>
          <rPr>
            <sz val="9"/>
            <color rgb="FF000000"/>
            <rFont val="Tahoma"/>
            <family val="2"/>
            <charset val="1"/>
          </rPr>
          <t>= suma de los totales de cada especifica del gasto RDR</t>
        </r>
      </text>
    </comment>
  </commentList>
</comments>
</file>

<file path=xl/sharedStrings.xml><?xml version="1.0" encoding="utf-8"?>
<sst xmlns="http://schemas.openxmlformats.org/spreadsheetml/2006/main" count="86" uniqueCount="50">
  <si>
    <t>ANEXO Nº 6 - INFORMACIÓN FINANCIERA Y PRESUPUESTAL DEL SISMED (IFPS)</t>
  </si>
  <si>
    <t xml:space="preserve">Unidad Ejecutora: </t>
  </si>
  <si>
    <t>Mes y Año:</t>
  </si>
  <si>
    <t>INFORMACION DE CONSUMO</t>
  </si>
  <si>
    <t>INFORMACIÓN FINANCIERA</t>
  </si>
  <si>
    <t>INFORMACIÓN PRESUPUESTAL</t>
  </si>
  <si>
    <t>Consumo (ICI)</t>
  </si>
  <si>
    <t>Importe</t>
  </si>
  <si>
    <t>DyT</t>
  </si>
  <si>
    <t>PIM</t>
  </si>
  <si>
    <t>Certificación</t>
  </si>
  <si>
    <t>Compromiso</t>
  </si>
  <si>
    <t>Ejecución</t>
  </si>
  <si>
    <t>Transferencia Financiera</t>
  </si>
  <si>
    <t>PF</t>
  </si>
  <si>
    <t>SIS</t>
  </si>
  <si>
    <t>Saldo Ctas. Ctes. DyT</t>
  </si>
  <si>
    <t>MI</t>
  </si>
  <si>
    <t xml:space="preserve"> DyT</t>
  </si>
  <si>
    <t>% Asignación de Fondos</t>
  </si>
  <si>
    <t>SM</t>
  </si>
  <si>
    <t>%</t>
  </si>
  <si>
    <t>Recaudación</t>
  </si>
  <si>
    <t xml:space="preserve">Saldo mes anterior </t>
  </si>
  <si>
    <t>Intervenciones Sanitarias y 
Defensa Nacional</t>
  </si>
  <si>
    <t>Reembolso Farmacia</t>
  </si>
  <si>
    <t>RO</t>
  </si>
  <si>
    <t>Saldo Cta Cte DyT disponible para PF y MI</t>
  </si>
  <si>
    <t>Cuentas x Cobrar</t>
  </si>
  <si>
    <t>Venta</t>
  </si>
  <si>
    <t>RDR</t>
  </si>
  <si>
    <t>Saldo Mes Anterior</t>
  </si>
  <si>
    <t>Total</t>
  </si>
  <si>
    <t>Saldo Disponible</t>
  </si>
  <si>
    <t>RD</t>
  </si>
  <si>
    <t>Gastos Administrativos del SISMED</t>
  </si>
  <si>
    <t>Específica</t>
  </si>
  <si>
    <t>Importe DyT</t>
  </si>
  <si>
    <t>Importe RO</t>
  </si>
  <si>
    <t>Importe RDR</t>
  </si>
  <si>
    <t xml:space="preserve">Margen de Operación: </t>
  </si>
  <si>
    <t>SM: Suministros médicos (PF + MI)</t>
  </si>
  <si>
    <t xml:space="preserve">PF: Productos farmacéuticos       </t>
  </si>
  <si>
    <t>MI: Material, insumos y accesorios médicos quirúrgicos, odontológicos y de laboratorio</t>
  </si>
  <si>
    <t>…………………………………………………….</t>
  </si>
  <si>
    <t>………………………………………………………</t>
  </si>
  <si>
    <t>TITULAR DE LA UNIDAD EJECUTORA</t>
  </si>
  <si>
    <t>DIRECTOR DE ADMINISTRACIÓN</t>
  </si>
  <si>
    <t>DIRECTOR DE PLANIFICACIÓN Y PRESUPUESTO</t>
  </si>
  <si>
    <t>DIRECTOR DE MEDICAMENTOS/JEFE DE 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</si>
</sst>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\-??_ ;_ @_ "/>
    <numFmt numFmtId="165" formatCode="0.0"/>
    <numFmt numFmtId="166" formatCode="0.00\ %"/>
    <numFmt numFmtId="167" formatCode="0\ %"/>
    <numFmt numFmtId="168" formatCode="0.0%"/>
    <numFmt numFmtId="169" formatCode="#,##0_ ;\-#,##0\ "/>
  </numFmts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parajita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Aparajita"/>
      <family val="2"/>
      <charset val="1"/>
    </font>
    <font>
      <sz val="9.5"/>
      <color rgb="FF000000"/>
      <name val="Calibri"/>
      <family val="2"/>
      <charset val="1"/>
    </font>
    <font>
      <b/>
      <sz val="9.5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Aparajita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u/>
      <sz val="9"/>
      <color rgb="FF000000"/>
      <name val="Tahoma"/>
      <family val="2"/>
      <charset val="1"/>
    </font>
    <font>
      <b/>
      <u/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6"/>
      <color rgb="FF000000"/>
      <name val="Tahoma"/>
      <family val="2"/>
    </font>
    <font>
      <u/>
      <sz val="9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B9CDE5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C6D9F1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7" fillId="0" borderId="0" applyBorder="0" applyProtection="0"/>
    <xf numFmtId="167" fontId="17" fillId="0" borderId="0" applyBorder="0" applyProtection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4" fontId="7" fillId="0" borderId="0" xfId="0" applyNumberFormat="1" applyFont="1"/>
    <xf numFmtId="0" fontId="7" fillId="0" borderId="0" xfId="0" applyFont="1"/>
    <xf numFmtId="164" fontId="7" fillId="0" borderId="0" xfId="1" applyFont="1" applyBorder="1" applyAlignment="1" applyProtection="1">
      <alignment horizontal="center"/>
    </xf>
    <xf numFmtId="164" fontId="8" fillId="0" borderId="0" xfId="1" applyFont="1" applyBorder="1" applyProtection="1"/>
    <xf numFmtId="0" fontId="7" fillId="0" borderId="0" xfId="0" applyFont="1" applyAlignment="1">
      <alignment horizontal="left"/>
    </xf>
    <xf numFmtId="164" fontId="7" fillId="0" borderId="0" xfId="1" applyFont="1" applyBorder="1" applyProtection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8" fillId="0" borderId="0" xfId="1" applyFont="1" applyBorder="1" applyAlignment="1" applyProtection="1">
      <alignment horizontal="center"/>
    </xf>
    <xf numFmtId="165" fontId="8" fillId="0" borderId="0" xfId="0" applyNumberFormat="1" applyFont="1" applyAlignment="1">
      <alignment horizontal="center"/>
    </xf>
    <xf numFmtId="0" fontId="7" fillId="3" borderId="0" xfId="0" applyFont="1" applyFill="1"/>
    <xf numFmtId="165" fontId="8" fillId="0" borderId="0" xfId="0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7" fillId="3" borderId="0" xfId="0" applyFont="1" applyFill="1" applyAlignment="1">
      <alignment vertical="center"/>
    </xf>
    <xf numFmtId="0" fontId="8" fillId="0" borderId="8" xfId="0" applyFont="1" applyBorder="1"/>
    <xf numFmtId="0" fontId="8" fillId="0" borderId="0" xfId="0" applyFont="1" applyAlignment="1">
      <alignment horizontal="left"/>
    </xf>
    <xf numFmtId="0" fontId="8" fillId="0" borderId="9" xfId="0" applyFont="1" applyBorder="1"/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0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164" fontId="2" fillId="0" borderId="0" xfId="1" applyFont="1" applyBorder="1" applyProtection="1"/>
    <xf numFmtId="0" fontId="7" fillId="0" borderId="4" xfId="0" applyFont="1" applyBorder="1" applyAlignment="1">
      <alignment vertical="center" textRotation="90"/>
    </xf>
    <xf numFmtId="0" fontId="2" fillId="0" borderId="1" xfId="0" applyFont="1" applyBorder="1"/>
    <xf numFmtId="0" fontId="9" fillId="0" borderId="0" xfId="0" applyFont="1" applyAlignment="1">
      <alignment vertical="center" textRotation="90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1" fillId="0" borderId="0" xfId="0" applyFont="1"/>
    <xf numFmtId="0" fontId="4" fillId="0" borderId="0" xfId="0" applyFont="1" applyAlignment="1">
      <alignment vertical="center" wrapText="1"/>
    </xf>
    <xf numFmtId="0" fontId="12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164" fontId="7" fillId="0" borderId="2" xfId="1" applyFont="1" applyBorder="1" applyAlignment="1" applyProtection="1">
      <alignment horizontal="center"/>
    </xf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164" fontId="8" fillId="0" borderId="2" xfId="1" applyFont="1" applyBorder="1" applyAlignment="1" applyProtection="1"/>
    <xf numFmtId="4" fontId="8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166" fontId="7" fillId="2" borderId="2" xfId="1" applyNumberFormat="1" applyFont="1" applyFill="1" applyBorder="1" applyAlignment="1" applyProtection="1">
      <alignment horizontal="center"/>
    </xf>
    <xf numFmtId="164" fontId="8" fillId="2" borderId="2" xfId="1" applyFont="1" applyFill="1" applyBorder="1" applyAlignment="1" applyProtection="1"/>
    <xf numFmtId="164" fontId="8" fillId="2" borderId="2" xfId="1" applyFont="1" applyFill="1" applyBorder="1" applyAlignment="1" applyProtection="1">
      <alignment horizontal="center"/>
    </xf>
    <xf numFmtId="4" fontId="7" fillId="2" borderId="2" xfId="0" applyNumberFormat="1" applyFont="1" applyFill="1" applyBorder="1" applyAlignment="1">
      <alignment horizontal="center"/>
    </xf>
    <xf numFmtId="168" fontId="7" fillId="2" borderId="2" xfId="2" applyNumberFormat="1" applyFont="1" applyFill="1" applyBorder="1" applyAlignment="1" applyProtection="1">
      <alignment horizontal="center"/>
    </xf>
    <xf numFmtId="167" fontId="7" fillId="2" borderId="2" xfId="2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164" fontId="7" fillId="2" borderId="2" xfId="1" applyFont="1" applyFill="1" applyBorder="1" applyAlignment="1" applyProtection="1">
      <alignment horizontal="center"/>
    </xf>
    <xf numFmtId="164" fontId="8" fillId="0" borderId="11" xfId="1" applyFont="1" applyBorder="1" applyAlignment="1" applyProtection="1">
      <alignment horizontal="center"/>
    </xf>
    <xf numFmtId="164" fontId="8" fillId="0" borderId="12" xfId="1" applyFont="1" applyBorder="1" applyAlignment="1" applyProtection="1">
      <alignment horizontal="center"/>
    </xf>
    <xf numFmtId="164" fontId="8" fillId="0" borderId="7" xfId="1" applyFont="1" applyBorder="1" applyAlignment="1" applyProtection="1">
      <alignment horizontal="center"/>
    </xf>
    <xf numFmtId="0" fontId="9" fillId="0" borderId="2" xfId="0" applyFont="1" applyBorder="1" applyAlignment="1">
      <alignment horizontal="left" vertical="center" textRotation="1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7" fillId="4" borderId="2" xfId="1" applyFont="1" applyFill="1" applyBorder="1" applyAlignment="1" applyProtection="1">
      <alignment horizontal="center"/>
    </xf>
    <xf numFmtId="169" fontId="8" fillId="2" borderId="2" xfId="1" applyNumberFormat="1" applyFont="1" applyFill="1" applyBorder="1" applyAlignment="1" applyProtection="1">
      <alignment horizontal="center"/>
    </xf>
    <xf numFmtId="169" fontId="8" fillId="2" borderId="11" xfId="1" applyNumberFormat="1" applyFont="1" applyFill="1" applyBorder="1" applyAlignment="1" applyProtection="1">
      <alignment horizontal="center"/>
    </xf>
    <xf numFmtId="168" fontId="7" fillId="2" borderId="11" xfId="2" applyNumberFormat="1" applyFont="1" applyFill="1" applyBorder="1" applyAlignment="1" applyProtection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8" xfId="0" applyFont="1" applyFill="1" applyBorder="1" applyAlignment="1">
      <alignment horizontal="center"/>
    </xf>
    <xf numFmtId="168" fontId="7" fillId="2" borderId="2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64" fontId="8" fillId="4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7" fillId="2" borderId="11" xfId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142920</xdr:colOff>
      <xdr:row>4</xdr:row>
      <xdr:rowOff>0</xdr:rowOff>
    </xdr:from>
    <xdr:to>
      <xdr:col>52</xdr:col>
      <xdr:colOff>47160</xdr:colOff>
      <xdr:row>44</xdr:row>
      <xdr:rowOff>56520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04040" y="637920"/>
          <a:ext cx="5349960" cy="5981760"/>
        </a:xfrm>
        <a:prstGeom prst="rect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13</xdr:col>
      <xdr:colOff>0</xdr:colOff>
      <xdr:row>4</xdr:row>
      <xdr:rowOff>9360</xdr:rowOff>
    </xdr:from>
    <xdr:to>
      <xdr:col>26</xdr:col>
      <xdr:colOff>95040</xdr:colOff>
      <xdr:row>34</xdr:row>
      <xdr:rowOff>75600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19640" y="647280"/>
          <a:ext cx="2936520" cy="4432680"/>
        </a:xfrm>
        <a:prstGeom prst="rect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9360</xdr:colOff>
      <xdr:row>4</xdr:row>
      <xdr:rowOff>9360</xdr:rowOff>
    </xdr:from>
    <xdr:to>
      <xdr:col>11</xdr:col>
      <xdr:colOff>151920</xdr:colOff>
      <xdr:row>34</xdr:row>
      <xdr:rowOff>37440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560" y="647280"/>
          <a:ext cx="2269440" cy="4394520"/>
        </a:xfrm>
        <a:prstGeom prst="rect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28</xdr:col>
      <xdr:colOff>0</xdr:colOff>
      <xdr:row>13</xdr:row>
      <xdr:rowOff>95040</xdr:rowOff>
    </xdr:from>
    <xdr:to>
      <xdr:col>52</xdr:col>
      <xdr:colOff>47520</xdr:colOff>
      <xdr:row>13</xdr:row>
      <xdr:rowOff>104760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43000" y="2109240"/>
          <a:ext cx="5211360" cy="9720"/>
        </a:xfrm>
        <a:prstGeom prst="line">
          <a:avLst/>
        </a:prstGeom>
        <a:ln w="12600">
          <a:solidFill>
            <a:schemeClr val="tx1"/>
          </a:solidFill>
          <a:custDash>
            <a:ds d="400000" sp="3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28</xdr:col>
      <xdr:colOff>0</xdr:colOff>
      <xdr:row>22</xdr:row>
      <xdr:rowOff>104760</xdr:rowOff>
    </xdr:from>
    <xdr:to>
      <xdr:col>52</xdr:col>
      <xdr:colOff>28440</xdr:colOff>
      <xdr:row>22</xdr:row>
      <xdr:rowOff>104760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643000" y="3435120"/>
          <a:ext cx="5192280" cy="0"/>
        </a:xfrm>
        <a:prstGeom prst="line">
          <a:avLst/>
        </a:prstGeom>
        <a:ln w="12600">
          <a:solidFill>
            <a:schemeClr val="tx1"/>
          </a:solidFill>
          <a:custDash>
            <a:ds d="400000" sp="3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27</xdr:col>
      <xdr:colOff>85680</xdr:colOff>
      <xdr:row>31</xdr:row>
      <xdr:rowOff>37800</xdr:rowOff>
    </xdr:from>
    <xdr:to>
      <xdr:col>52</xdr:col>
      <xdr:colOff>47520</xdr:colOff>
      <xdr:row>31</xdr:row>
      <xdr:rowOff>47520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5617800" y="4665600"/>
          <a:ext cx="5236560" cy="9720"/>
        </a:xfrm>
        <a:prstGeom prst="line">
          <a:avLst/>
        </a:prstGeom>
        <a:ln w="12600">
          <a:solidFill>
            <a:schemeClr val="tx1"/>
          </a:solidFill>
          <a:custDash>
            <a:ds d="400000" sp="3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27</xdr:col>
      <xdr:colOff>95040</xdr:colOff>
      <xdr:row>39</xdr:row>
      <xdr:rowOff>114120</xdr:rowOff>
    </xdr:from>
    <xdr:to>
      <xdr:col>52</xdr:col>
      <xdr:colOff>47520</xdr:colOff>
      <xdr:row>39</xdr:row>
      <xdr:rowOff>123480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5627160" y="5900040"/>
          <a:ext cx="5227200" cy="9360"/>
        </a:xfrm>
        <a:prstGeom prst="line">
          <a:avLst/>
        </a:prstGeom>
        <a:ln w="12600">
          <a:solidFill>
            <a:schemeClr val="tx1"/>
          </a:solidFill>
          <a:custDash>
            <a:ds d="400000" sp="3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13</xdr:col>
      <xdr:colOff>9360</xdr:colOff>
      <xdr:row>22</xdr:row>
      <xdr:rowOff>104760</xdr:rowOff>
    </xdr:from>
    <xdr:to>
      <xdr:col>26</xdr:col>
      <xdr:colOff>133200</xdr:colOff>
      <xdr:row>22</xdr:row>
      <xdr:rowOff>104760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529000" y="3435120"/>
          <a:ext cx="2965320" cy="0"/>
        </a:xfrm>
        <a:prstGeom prst="line">
          <a:avLst/>
        </a:prstGeom>
        <a:ln w="12600">
          <a:solidFill>
            <a:schemeClr val="tx1"/>
          </a:solidFill>
          <a:custDash>
            <a:ds d="400000" sp="3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37800</xdr:colOff>
      <xdr:row>28</xdr:row>
      <xdr:rowOff>56880</xdr:rowOff>
    </xdr:from>
    <xdr:to>
      <xdr:col>11</xdr:col>
      <xdr:colOff>161640</xdr:colOff>
      <xdr:row>28</xdr:row>
      <xdr:rowOff>56880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8000" y="4198320"/>
          <a:ext cx="2250720" cy="0"/>
        </a:xfrm>
        <a:prstGeom prst="line">
          <a:avLst/>
        </a:prstGeom>
        <a:ln w="12600">
          <a:solidFill>
            <a:schemeClr val="tx1"/>
          </a:solidFill>
          <a:custDash>
            <a:ds d="400000" sp="3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60840</xdr:colOff>
      <xdr:row>35</xdr:row>
      <xdr:rowOff>9360</xdr:rowOff>
    </xdr:from>
    <xdr:to>
      <xdr:col>23</xdr:col>
      <xdr:colOff>247320</xdr:colOff>
      <xdr:row>57</xdr:row>
      <xdr:rowOff>199440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840" y="5232600"/>
          <a:ext cx="4911840" cy="3368520"/>
        </a:xfrm>
        <a:prstGeom prst="rect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39</xdr:col>
      <xdr:colOff>38160</xdr:colOff>
      <xdr:row>45</xdr:row>
      <xdr:rowOff>-360</xdr:rowOff>
    </xdr:from>
    <xdr:to>
      <xdr:col>49</xdr:col>
      <xdr:colOff>237960</xdr:colOff>
      <xdr:row>53</xdr:row>
      <xdr:rowOff>66240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657200" y="6677280"/>
          <a:ext cx="2570400" cy="1314360"/>
        </a:xfrm>
        <a:prstGeom prst="rect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PE" sz="1100" b="0" strike="noStrike" spc="-1">
              <a:solidFill>
                <a:srgbClr val="FFFFFF"/>
              </a:solidFill>
              <a:latin typeface="Calibri"/>
            </a:rPr>
            <a:t>a</a:t>
          </a:r>
          <a:endParaRPr lang="es-PE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40</xdr:col>
      <xdr:colOff>104760</xdr:colOff>
      <xdr:row>0</xdr:row>
      <xdr:rowOff>97200</xdr:rowOff>
    </xdr:from>
    <xdr:to>
      <xdr:col>46</xdr:col>
      <xdr:colOff>123480</xdr:colOff>
      <xdr:row>1</xdr:row>
      <xdr:rowOff>180720</xdr:rowOff>
    </xdr:to>
    <xdr:pic>
      <xdr:nvPicPr>
        <xdr:cNvPr id="13" name="Imagen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35480" y="97200"/>
          <a:ext cx="1471680" cy="23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57240</xdr:colOff>
      <xdr:row>0</xdr:row>
      <xdr:rowOff>85680</xdr:rowOff>
    </xdr:from>
    <xdr:to>
      <xdr:col>7</xdr:col>
      <xdr:colOff>95040</xdr:colOff>
      <xdr:row>1</xdr:row>
      <xdr:rowOff>171000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7440" y="85680"/>
          <a:ext cx="1165680" cy="23760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s-PE" sz="1000" b="0" strike="noStrike" spc="-1">
              <a:solidFill>
                <a:srgbClr val="000000"/>
              </a:solidFill>
              <a:latin typeface="Arial"/>
            </a:rPr>
            <a:t>Logo de la Entidad</a:t>
          </a:r>
          <a:endParaRPr lang="es-PE" sz="1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37800</xdr:colOff>
      <xdr:row>56</xdr:row>
      <xdr:rowOff>28440</xdr:rowOff>
    </xdr:from>
    <xdr:to>
      <xdr:col>23</xdr:col>
      <xdr:colOff>108360</xdr:colOff>
      <xdr:row>56</xdr:row>
      <xdr:rowOff>30240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7800" y="8372880"/>
          <a:ext cx="4795920" cy="1800"/>
        </a:xfrm>
        <a:prstGeom prst="line">
          <a:avLst/>
        </a:prstGeom>
        <a:ln w="12600">
          <a:solidFill>
            <a:schemeClr val="tx1"/>
          </a:solidFill>
          <a:custDash>
            <a:ds d="400000" sp="300000"/>
          </a:custDash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84" name="_x0000_t202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82" name="_x0000_t202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80" name="_x0000_t202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78" name="_x0000_t202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76" name="_x0000_t202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74" name="_x0000_t202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72" name="_x0000_t202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70" name="_x0000_t202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68" name="_x0000_t202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66" name="_x0000_t202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64" name="_x0000_t202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62" name="_x0000_t202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60" name="_x0000_t202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58" name="_x0000_t202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56" name="_x0000_t202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54" name="_x0000_t202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52" name="_x0000_t202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50" name="_x0000_t202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48" name="_x0000_t202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46" name="_x0000_t202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44" name="_x0000_t20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42" name="_x0000_t202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40" name="_x0000_t202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38" name="_x0000_t20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36" name="_x0000_t202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34" name="_x0000_t202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32" name="_x0000_t20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30" name="_x0000_t20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28" name="_x0000_t20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26" name="_x0000_t202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24" name="_x0000_t202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22" name="_x0000_t202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20" name="_x0000_t202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18" name="_x0000_t202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16" name="_x0000_t20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14" name="_x0000_t202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12" name="_x0000_t20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10" name="_x0000_t202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08" name="_x0000_t202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06" name="_x0000_t202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04" name="_x0000_t20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02" name="_x0000_t202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200" name="_x0000_t20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98" name="_x0000_t202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96" name="_x0000_t202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94" name="_x0000_t202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92" name="_x0000_t202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90" name="_x0000_t202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88" name="_x0000_t20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86" name="_x0000_t202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84" name="_x0000_t20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82" name="_x0000_t202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80" name="_x0000_t202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8" name="_x0000_t202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6" name="_x0000_t20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4" name="_x0000_t20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2" name="_x0000_t202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0" name="_x0000_t20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8" name="_x0000_t202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6" name="_x0000_t20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4" name="_x0000_t202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2" name="_x0000_t20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0" name="_x0000_t202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8" name="_x0000_t20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6" name="_x0000_t202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4" name="_x0000_t20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2" name="_x0000_t202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0" name="_x0000_t20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8" name="_x0000_t202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6" name="_x0000_t20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4" name="_x0000_t202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2" name="_x0000_t20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0" name="_x0000_t20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8" name="_x0000_t202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6" name="_x0000_t202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4" name="_x0000_t202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2" name="_x0000_t202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0" name="_x0000_t20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8" name="_x0000_t202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6" name="_x0000_t20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4" name="_x0000_t202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2" name="_x0000_t20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0" name="_x0000_t202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8" name="_x0000_t20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6" name="_x0000_t202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4" name="_x0000_t20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2" name="_x0000_t202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0" name="_x0000_t20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8" name="_x0000_t202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6" name="_x0000_t20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4" name="_x0000_t202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2" name="_x0000_t20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0" name="_x0000_t202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8" name="_x0000_t20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6" name="_x0000_t202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4" name="_x0000_t202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2" name="_x0000_t202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0" name="_x0000_t20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8" name="_x0000_t202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6" name="_x0000_t20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4" name="_x0000_t202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2" name="_x0000_t20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0" name="_x0000_t202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8" name="_x0000_t20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6" name="_x0000_t202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4" name="_x0000_t20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2" name="_x0000_t202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0" name="_x0000_t20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8" name="_x0000_t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6" name="_x0000_t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4" name="_x0000_t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2" name="_x0000_t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0" name="_x0000_t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8" name="_x0000_t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6" name="_x0000_t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4" name="_x0000_t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2" name="_x0000_t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0" name="_x0000_t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8" name="_x0000_t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6" name="_x0000_t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4" name="_x0000_t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2" name="_x0000_t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0" name="_x0000_t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8" name="_x0000_t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" name="AutoShape 26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" name="AutoShape 2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8" name="AutoShape 25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9" name="AutoShape 25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0" name="AutoShape 25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1" name="AutoShape 25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2" name="AutoShape 24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3" name="AutoShape 24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4" name="AutoShape 24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5" name="AutoShape 24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6" name="AutoShape 24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7" name="AutoShape 23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8" name="AutoShape 2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29" name="AutoShape 2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0" name="AutoShape 23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1" name="AutoShape 2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2" name="AutoShape 22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3" name="AutoShape 22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4" name="AutoShape 22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5" name="AutoShape 22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6" name="AutoShape 22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7" name="AutoShape 2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8" name="AutoShape 2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39" name="AutoShape 21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0" name="AutoShape 21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1" name="AutoShape 2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2" name="AutoShape 2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3" name="AutoShape 20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4" name="AutoShape 20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5" name="AutoShape 20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6" name="AutoShape 20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7" name="AutoShape 1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8" name="AutoShape 19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49" name="AutoShape 19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0" name="AutoShape 19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1" name="AutoShape 19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2" name="AutoShape 18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3" name="AutoShape 18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4" name="AutoShape 18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5" name="AutoShape 18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6" name="AutoShape 18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7" name="AutoShape 17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8" name="AutoShape 17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59" name="AutoShape 17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60" name="AutoShape 17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61" name="AutoShape 17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62" name="AutoShape 16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63" name="AutoShape 16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24" name="AutoShape 164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25" name="AutoShape 16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27" name="AutoShape 16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29" name="AutoShape 15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1" name="AutoShape 1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3" name="AutoShape 15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5" name="AutoShape 15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7" name="AutoShape 15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39" name="AutoShape 14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1" name="AutoShape 14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3" name="AutoShape 14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5" name="AutoShape 14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7" name="AutoShape 14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49" name="AutoShape 13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1" name="AutoShape 13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3" name="AutoShape 1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5" name="AutoShape 13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7" name="AutoShape 13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59" name="AutoShape 12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1" name="AutoShape 12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3" name="AutoShape 12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5" name="AutoShape 12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7" name="AutoShape 12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69" name="AutoShape 11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1" name="AutoShape 11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3" name="AutoShape 11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5" name="AutoShape 11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7" name="AutoShape 11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79" name="AutoShape 10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1" name="AutoShape 10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3" name="AutoShape 10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5" name="AutoShape 10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7" name="AutoShape 10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89" name="AutoShape 9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1" name="AutoShape 9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3" name="AutoShape 94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5" name="AutoShape 9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7" name="AutoShape 9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099" name="AutoShape 8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1" name="AutoShape 86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3" name="AutoShape 8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5" name="AutoShape 8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7" name="AutoShape 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09" name="AutoShape 7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1" name="AutoShape 7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3" name="AutoShape 7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5" name="AutoShape 7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7" name="AutoShape 7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19" name="AutoShape 6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1" name="AutoShape 6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3" name="AutoShape 6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5" name="AutoShape 6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7" name="AutoShape 6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29" name="AutoShape 5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1" name="AutoShape 56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3" name="AutoShape 5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5" name="AutoShape 5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7" name="AutoShape 5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39" name="AutoShape 4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1" name="AutoShape 4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3" name="AutoShape 4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5" name="AutoShape 4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7" name="AutoShape 4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49" name="AutoShape 3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1" name="AutoShape 3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3" name="AutoShape 3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5" name="AutoShape 3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7" name="AutoShape 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59" name="AutoShape 2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1" name="AutoShape 2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3" name="AutoShape 2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5" name="AutoShape 2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7" name="AutoShape 2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69" name="AutoShape 1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1" name="AutoShape 1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3" name="AutoShape 1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5" name="AutoShape 1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7" name="AutoShape 1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79" name="AutoShape 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81" name="AutoShape 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83" name="AutoShape 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185" name="AutoShape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187" name="AutoShape 26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189" name="AutoShape 25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191" name="AutoShape 256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193" name="AutoShape 25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195" name="AutoShape 25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197" name="AutoShape 25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199" name="AutoShape 24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01" name="AutoShape 24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03" name="AutoShape 24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05" name="AutoShape 24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07" name="AutoShape 24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09" name="AutoShape 23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11" name="AutoShape 23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13" name="AutoShape 23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15" name="AutoShape 23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17" name="AutoShape 23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19" name="AutoShape 22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21" name="AutoShape 22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23" name="AutoShape 22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25" name="AutoShape 2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27" name="AutoShape 22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29" name="AutoShape 21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31" name="AutoShape 21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33" name="AutoShape 214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35" name="AutoShape 21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37" name="AutoShape 21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39" name="AutoShape 20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41" name="AutoShape 206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43" name="AutoShape 204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45" name="AutoShape 20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47" name="AutoShape 20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49" name="AutoShape 19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51" name="AutoShape 19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53" name="AutoShape 19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55" name="AutoShape 19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57" name="AutoShape 19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59" name="AutoShape 18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61" name="AutoShape 18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63" name="AutoShape 18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65" name="AutoShape 18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67" name="AutoShape 1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69" name="AutoShape 17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71" name="AutoShape 17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73" name="AutoShape 17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75" name="AutoShape 17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77" name="AutoShape 17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79" name="AutoShape 16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81" name="AutoShape 16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83" name="AutoShape 16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85" name="AutoShape 16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86" name="AutoShape 16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87" name="AutoShape 158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88" name="AutoShape 15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89" name="AutoShape 154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0" name="AutoShape 15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1" name="AutoShape 15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2" name="AutoShape 14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3" name="AutoShape 146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4" name="AutoShape 144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5" name="AutoShape 14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6" name="AutoShape 14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7" name="AutoShape 13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8" name="AutoShape 136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299" name="AutoShape 13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0" name="AutoShape 13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1" name="AutoShape 13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2" name="AutoShape 128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3" name="AutoShape 12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4" name="AutoShape 12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5" name="AutoShape 12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6" name="AutoShape 12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7" name="AutoShape 11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8" name="AutoShape 116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09" name="AutoShape 11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0" name="AutoShape 11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1" name="AutoShape 1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2" name="AutoShape 10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3" name="AutoShape 106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4" name="AutoShape 10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5" name="AutoShape 10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6" name="AutoShape 10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7" name="AutoShape 98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8" name="AutoShape 96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19" name="AutoShape 94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0" name="AutoShape 9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1" name="AutoShape 9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2" name="AutoShape 8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3" name="AutoShape 8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4" name="AutoShape 84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5" name="AutoShape 8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6" name="AutoShape 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7" name="AutoShape 78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8" name="AutoShape 76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29" name="AutoShape 7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0" name="AutoShape 7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1" name="AutoShape 7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2" name="AutoShape 68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3" name="AutoShape 66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4" name="AutoShape 64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5" name="AutoShape 6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6" name="AutoShape 6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7" name="AutoShape 58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8" name="AutoShape 56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39" name="AutoShape 54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0" name="AutoShape 5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1" name="AutoShape 5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2" name="AutoShape 48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3" name="AutoShape 4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4" name="AutoShape 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5" name="AutoShape 4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6" name="AutoShape 4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7" name="AutoShape 38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8" name="AutoShape 36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49" name="AutoShape 3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0" name="AutoShape 3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1" name="AutoShape 3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2" name="AutoShape 2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3" name="AutoShape 26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4" name="AutoShape 24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5" name="AutoShape 2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6" name="AutoShape 2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7" name="AutoShape 18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8" name="AutoShape 16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59" name="AutoShape 1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60" name="AutoShape 1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61" name="AutoShape 1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62" name="AutoShape 8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63" name="AutoShape 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64" name="AutoShape 4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133350</xdr:rowOff>
    </xdr:to>
    <xdr:sp macro="" textlink="">
      <xdr:nvSpPr>
        <xdr:cNvPr id="1365" name="AutoShape 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66" name="AutoShape 260">
          <a:extLst>
            <a:ext uri="{FF2B5EF4-FFF2-40B4-BE49-F238E27FC236}">
              <a16:creationId xmlns:a16="http://schemas.microsoft.com/office/drawing/2014/main" id="{E9F9D387-573B-40BB-9083-11663C33DE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67" name="AutoShape 258">
          <a:extLst>
            <a:ext uri="{FF2B5EF4-FFF2-40B4-BE49-F238E27FC236}">
              <a16:creationId xmlns:a16="http://schemas.microsoft.com/office/drawing/2014/main" id="{DE959C9C-4A02-4560-BB7E-D7E7D35AE5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68" name="AutoShape 256">
          <a:extLst>
            <a:ext uri="{FF2B5EF4-FFF2-40B4-BE49-F238E27FC236}">
              <a16:creationId xmlns:a16="http://schemas.microsoft.com/office/drawing/2014/main" id="{12E5F0E7-050C-42AF-B4CC-4AF7F202C0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69" name="AutoShape 254">
          <a:extLst>
            <a:ext uri="{FF2B5EF4-FFF2-40B4-BE49-F238E27FC236}">
              <a16:creationId xmlns:a16="http://schemas.microsoft.com/office/drawing/2014/main" id="{766AA9AC-9D7D-4B40-B35D-B69FE725DD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0" name="AutoShape 252">
          <a:extLst>
            <a:ext uri="{FF2B5EF4-FFF2-40B4-BE49-F238E27FC236}">
              <a16:creationId xmlns:a16="http://schemas.microsoft.com/office/drawing/2014/main" id="{D0385FEF-CF26-4B15-8ECD-89D3F7A244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1" name="AutoShape 250">
          <a:extLst>
            <a:ext uri="{FF2B5EF4-FFF2-40B4-BE49-F238E27FC236}">
              <a16:creationId xmlns:a16="http://schemas.microsoft.com/office/drawing/2014/main" id="{DB2FBC72-3254-4F37-92B5-A0C71E5EA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2" name="AutoShape 248">
          <a:extLst>
            <a:ext uri="{FF2B5EF4-FFF2-40B4-BE49-F238E27FC236}">
              <a16:creationId xmlns:a16="http://schemas.microsoft.com/office/drawing/2014/main" id="{087B6D6C-1A0A-4D88-AD32-3A5D9CE5C8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3" name="AutoShape 246">
          <a:extLst>
            <a:ext uri="{FF2B5EF4-FFF2-40B4-BE49-F238E27FC236}">
              <a16:creationId xmlns:a16="http://schemas.microsoft.com/office/drawing/2014/main" id="{2178D8D1-9444-47B8-B62C-5691B28FC3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4" name="AutoShape 244">
          <a:extLst>
            <a:ext uri="{FF2B5EF4-FFF2-40B4-BE49-F238E27FC236}">
              <a16:creationId xmlns:a16="http://schemas.microsoft.com/office/drawing/2014/main" id="{17B15D35-E1F1-4FFC-962D-0301E54761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5" name="AutoShape 242">
          <a:extLst>
            <a:ext uri="{FF2B5EF4-FFF2-40B4-BE49-F238E27FC236}">
              <a16:creationId xmlns:a16="http://schemas.microsoft.com/office/drawing/2014/main" id="{4402B99A-2438-405C-83C3-8BEA47B265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6" name="AutoShape 240">
          <a:extLst>
            <a:ext uri="{FF2B5EF4-FFF2-40B4-BE49-F238E27FC236}">
              <a16:creationId xmlns:a16="http://schemas.microsoft.com/office/drawing/2014/main" id="{AD2C7B5F-AC12-42DA-B687-0295E8DAE9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7" name="AutoShape 238">
          <a:extLst>
            <a:ext uri="{FF2B5EF4-FFF2-40B4-BE49-F238E27FC236}">
              <a16:creationId xmlns:a16="http://schemas.microsoft.com/office/drawing/2014/main" id="{F3E04456-4F83-4E0D-8204-C8D712ED2B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8" name="AutoShape 236">
          <a:extLst>
            <a:ext uri="{FF2B5EF4-FFF2-40B4-BE49-F238E27FC236}">
              <a16:creationId xmlns:a16="http://schemas.microsoft.com/office/drawing/2014/main" id="{C839686C-CD34-42BC-886E-46ADF92D55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79" name="AutoShape 234">
          <a:extLst>
            <a:ext uri="{FF2B5EF4-FFF2-40B4-BE49-F238E27FC236}">
              <a16:creationId xmlns:a16="http://schemas.microsoft.com/office/drawing/2014/main" id="{60103F34-515B-4304-930A-8DA69A1DA3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0" name="AutoShape 232">
          <a:extLst>
            <a:ext uri="{FF2B5EF4-FFF2-40B4-BE49-F238E27FC236}">
              <a16:creationId xmlns:a16="http://schemas.microsoft.com/office/drawing/2014/main" id="{434484F1-28B9-4C05-83B6-DDC82CA644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1" name="AutoShape 230">
          <a:extLst>
            <a:ext uri="{FF2B5EF4-FFF2-40B4-BE49-F238E27FC236}">
              <a16:creationId xmlns:a16="http://schemas.microsoft.com/office/drawing/2014/main" id="{47E43D8A-BF9F-444D-BF3B-3869DAD1D4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2" name="AutoShape 228">
          <a:extLst>
            <a:ext uri="{FF2B5EF4-FFF2-40B4-BE49-F238E27FC236}">
              <a16:creationId xmlns:a16="http://schemas.microsoft.com/office/drawing/2014/main" id="{807BE07A-D623-422C-9BA6-A307E9C7DF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3" name="AutoShape 226">
          <a:extLst>
            <a:ext uri="{FF2B5EF4-FFF2-40B4-BE49-F238E27FC236}">
              <a16:creationId xmlns:a16="http://schemas.microsoft.com/office/drawing/2014/main" id="{C602D1AE-6A58-4833-9499-4F48B25A9B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4" name="AutoShape 224">
          <a:extLst>
            <a:ext uri="{FF2B5EF4-FFF2-40B4-BE49-F238E27FC236}">
              <a16:creationId xmlns:a16="http://schemas.microsoft.com/office/drawing/2014/main" id="{63646316-0066-407D-BC02-55B3C2D16E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5" name="AutoShape 222">
          <a:extLst>
            <a:ext uri="{FF2B5EF4-FFF2-40B4-BE49-F238E27FC236}">
              <a16:creationId xmlns:a16="http://schemas.microsoft.com/office/drawing/2014/main" id="{C84B5232-7BE4-473B-A3EE-94FC6C4EE1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6" name="AutoShape 220">
          <a:extLst>
            <a:ext uri="{FF2B5EF4-FFF2-40B4-BE49-F238E27FC236}">
              <a16:creationId xmlns:a16="http://schemas.microsoft.com/office/drawing/2014/main" id="{7D0378B1-B29E-42B0-995D-06D399E37B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7" name="AutoShape 218">
          <a:extLst>
            <a:ext uri="{FF2B5EF4-FFF2-40B4-BE49-F238E27FC236}">
              <a16:creationId xmlns:a16="http://schemas.microsoft.com/office/drawing/2014/main" id="{3478C6EE-E896-4732-A02E-40C5371E6D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8" name="AutoShape 216">
          <a:extLst>
            <a:ext uri="{FF2B5EF4-FFF2-40B4-BE49-F238E27FC236}">
              <a16:creationId xmlns:a16="http://schemas.microsoft.com/office/drawing/2014/main" id="{1FFC2140-B6F5-409B-B3F4-FA59D45009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89" name="AutoShape 214">
          <a:extLst>
            <a:ext uri="{FF2B5EF4-FFF2-40B4-BE49-F238E27FC236}">
              <a16:creationId xmlns:a16="http://schemas.microsoft.com/office/drawing/2014/main" id="{DCC55F9F-E1FC-4463-AD27-FEC573330E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0" name="AutoShape 212">
          <a:extLst>
            <a:ext uri="{FF2B5EF4-FFF2-40B4-BE49-F238E27FC236}">
              <a16:creationId xmlns:a16="http://schemas.microsoft.com/office/drawing/2014/main" id="{DE58A260-8ED8-4882-BF88-26BA375707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1" name="AutoShape 210">
          <a:extLst>
            <a:ext uri="{FF2B5EF4-FFF2-40B4-BE49-F238E27FC236}">
              <a16:creationId xmlns:a16="http://schemas.microsoft.com/office/drawing/2014/main" id="{A07ABACA-62EB-4E20-992F-CCF627A62E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2" name="AutoShape 208">
          <a:extLst>
            <a:ext uri="{FF2B5EF4-FFF2-40B4-BE49-F238E27FC236}">
              <a16:creationId xmlns:a16="http://schemas.microsoft.com/office/drawing/2014/main" id="{3F4E8C60-98D9-4C83-A5F7-8A7E8CD143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3" name="AutoShape 206">
          <a:extLst>
            <a:ext uri="{FF2B5EF4-FFF2-40B4-BE49-F238E27FC236}">
              <a16:creationId xmlns:a16="http://schemas.microsoft.com/office/drawing/2014/main" id="{701E3521-10CD-4D89-83C9-487A322EA2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4" name="AutoShape 204">
          <a:extLst>
            <a:ext uri="{FF2B5EF4-FFF2-40B4-BE49-F238E27FC236}">
              <a16:creationId xmlns:a16="http://schemas.microsoft.com/office/drawing/2014/main" id="{42FCA3C4-57F7-4E2F-9D5C-3DF282C828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5" name="AutoShape 202">
          <a:extLst>
            <a:ext uri="{FF2B5EF4-FFF2-40B4-BE49-F238E27FC236}">
              <a16:creationId xmlns:a16="http://schemas.microsoft.com/office/drawing/2014/main" id="{7BC1A9BC-6A56-433D-A442-ECA1B1C85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6" name="AutoShape 200">
          <a:extLst>
            <a:ext uri="{FF2B5EF4-FFF2-40B4-BE49-F238E27FC236}">
              <a16:creationId xmlns:a16="http://schemas.microsoft.com/office/drawing/2014/main" id="{2D970966-C060-4D10-B626-7922F0229C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7" name="AutoShape 198">
          <a:extLst>
            <a:ext uri="{FF2B5EF4-FFF2-40B4-BE49-F238E27FC236}">
              <a16:creationId xmlns:a16="http://schemas.microsoft.com/office/drawing/2014/main" id="{635DB644-EC51-4648-A48B-E83B86A88A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8" name="AutoShape 196">
          <a:extLst>
            <a:ext uri="{FF2B5EF4-FFF2-40B4-BE49-F238E27FC236}">
              <a16:creationId xmlns:a16="http://schemas.microsoft.com/office/drawing/2014/main" id="{D0776EDE-65C0-4BE6-A21C-BCF994A40E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399" name="AutoShape 194">
          <a:extLst>
            <a:ext uri="{FF2B5EF4-FFF2-40B4-BE49-F238E27FC236}">
              <a16:creationId xmlns:a16="http://schemas.microsoft.com/office/drawing/2014/main" id="{D12657E6-E463-4F95-8A82-AA33E8DF79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0" name="AutoShape 192">
          <a:extLst>
            <a:ext uri="{FF2B5EF4-FFF2-40B4-BE49-F238E27FC236}">
              <a16:creationId xmlns:a16="http://schemas.microsoft.com/office/drawing/2014/main" id="{A8991859-E3BE-43E2-AB0D-0F452D2270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1" name="AutoShape 190">
          <a:extLst>
            <a:ext uri="{FF2B5EF4-FFF2-40B4-BE49-F238E27FC236}">
              <a16:creationId xmlns:a16="http://schemas.microsoft.com/office/drawing/2014/main" id="{E3569F28-77EA-43FD-AC45-97E44392BB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2" name="AutoShape 188">
          <a:extLst>
            <a:ext uri="{FF2B5EF4-FFF2-40B4-BE49-F238E27FC236}">
              <a16:creationId xmlns:a16="http://schemas.microsoft.com/office/drawing/2014/main" id="{625DCA06-30B0-47F5-8105-9A0840553A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3" name="AutoShape 186">
          <a:extLst>
            <a:ext uri="{FF2B5EF4-FFF2-40B4-BE49-F238E27FC236}">
              <a16:creationId xmlns:a16="http://schemas.microsoft.com/office/drawing/2014/main" id="{04FBA8F8-B898-420D-A1C6-18F823125C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4" name="AutoShape 184">
          <a:extLst>
            <a:ext uri="{FF2B5EF4-FFF2-40B4-BE49-F238E27FC236}">
              <a16:creationId xmlns:a16="http://schemas.microsoft.com/office/drawing/2014/main" id="{D7E1A951-9261-41DA-9F19-4C75DD7D10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5" name="AutoShape 182">
          <a:extLst>
            <a:ext uri="{FF2B5EF4-FFF2-40B4-BE49-F238E27FC236}">
              <a16:creationId xmlns:a16="http://schemas.microsoft.com/office/drawing/2014/main" id="{603C4958-AAAA-41B7-84D0-AEC86B6286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6" name="AutoShape 180">
          <a:extLst>
            <a:ext uri="{FF2B5EF4-FFF2-40B4-BE49-F238E27FC236}">
              <a16:creationId xmlns:a16="http://schemas.microsoft.com/office/drawing/2014/main" id="{0E47AB6B-5B9A-4FAC-9528-99A1AB82A1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7" name="AutoShape 178">
          <a:extLst>
            <a:ext uri="{FF2B5EF4-FFF2-40B4-BE49-F238E27FC236}">
              <a16:creationId xmlns:a16="http://schemas.microsoft.com/office/drawing/2014/main" id="{8C56D417-F654-48B3-AAD4-0CFD712D72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8" name="AutoShape 176">
          <a:extLst>
            <a:ext uri="{FF2B5EF4-FFF2-40B4-BE49-F238E27FC236}">
              <a16:creationId xmlns:a16="http://schemas.microsoft.com/office/drawing/2014/main" id="{7C5AA079-7D32-40F0-988B-10F331A3F9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09" name="AutoShape 174">
          <a:extLst>
            <a:ext uri="{FF2B5EF4-FFF2-40B4-BE49-F238E27FC236}">
              <a16:creationId xmlns:a16="http://schemas.microsoft.com/office/drawing/2014/main" id="{21DF6258-A408-4294-886C-1C43CCB039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0" name="AutoShape 172">
          <a:extLst>
            <a:ext uri="{FF2B5EF4-FFF2-40B4-BE49-F238E27FC236}">
              <a16:creationId xmlns:a16="http://schemas.microsoft.com/office/drawing/2014/main" id="{81401567-BA81-4F97-9A98-63781DE52F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1" name="AutoShape 170">
          <a:extLst>
            <a:ext uri="{FF2B5EF4-FFF2-40B4-BE49-F238E27FC236}">
              <a16:creationId xmlns:a16="http://schemas.microsoft.com/office/drawing/2014/main" id="{0E9385E1-A34B-4119-A3A5-4E5D803B68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2" name="AutoShape 168">
          <a:extLst>
            <a:ext uri="{FF2B5EF4-FFF2-40B4-BE49-F238E27FC236}">
              <a16:creationId xmlns:a16="http://schemas.microsoft.com/office/drawing/2014/main" id="{1B886051-FA85-4898-9E5C-DFDC903A84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3" name="AutoShape 166">
          <a:extLst>
            <a:ext uri="{FF2B5EF4-FFF2-40B4-BE49-F238E27FC236}">
              <a16:creationId xmlns:a16="http://schemas.microsoft.com/office/drawing/2014/main" id="{F394225B-F0C8-4C00-BF63-BF467249BA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4" name="AutoShape 164">
          <a:extLst>
            <a:ext uri="{FF2B5EF4-FFF2-40B4-BE49-F238E27FC236}">
              <a16:creationId xmlns:a16="http://schemas.microsoft.com/office/drawing/2014/main" id="{D60B4270-11C0-4E5F-8071-E9BB17E308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5" name="AutoShape 162">
          <a:extLst>
            <a:ext uri="{FF2B5EF4-FFF2-40B4-BE49-F238E27FC236}">
              <a16:creationId xmlns:a16="http://schemas.microsoft.com/office/drawing/2014/main" id="{6FB2E949-13EB-42C9-976F-7896340C90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6" name="AutoShape 160">
          <a:extLst>
            <a:ext uri="{FF2B5EF4-FFF2-40B4-BE49-F238E27FC236}">
              <a16:creationId xmlns:a16="http://schemas.microsoft.com/office/drawing/2014/main" id="{C1C88BCF-7698-4E98-8C5D-CA6CDF1E07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7" name="AutoShape 158">
          <a:extLst>
            <a:ext uri="{FF2B5EF4-FFF2-40B4-BE49-F238E27FC236}">
              <a16:creationId xmlns:a16="http://schemas.microsoft.com/office/drawing/2014/main" id="{C37DA430-4352-46B3-9E13-373FB4E025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8" name="AutoShape 156">
          <a:extLst>
            <a:ext uri="{FF2B5EF4-FFF2-40B4-BE49-F238E27FC236}">
              <a16:creationId xmlns:a16="http://schemas.microsoft.com/office/drawing/2014/main" id="{EE2AEC38-6140-4956-85AF-7FA7CC958C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19" name="AutoShape 154">
          <a:extLst>
            <a:ext uri="{FF2B5EF4-FFF2-40B4-BE49-F238E27FC236}">
              <a16:creationId xmlns:a16="http://schemas.microsoft.com/office/drawing/2014/main" id="{337EF0A3-9F71-4561-9527-45D841B8A2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0" name="AutoShape 152">
          <a:extLst>
            <a:ext uri="{FF2B5EF4-FFF2-40B4-BE49-F238E27FC236}">
              <a16:creationId xmlns:a16="http://schemas.microsoft.com/office/drawing/2014/main" id="{1344AFEA-AB8B-4921-9EC3-C20F5F86F9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1" name="AutoShape 150">
          <a:extLst>
            <a:ext uri="{FF2B5EF4-FFF2-40B4-BE49-F238E27FC236}">
              <a16:creationId xmlns:a16="http://schemas.microsoft.com/office/drawing/2014/main" id="{5E113705-5B71-436F-9436-58CABF8782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2" name="AutoShape 148">
          <a:extLst>
            <a:ext uri="{FF2B5EF4-FFF2-40B4-BE49-F238E27FC236}">
              <a16:creationId xmlns:a16="http://schemas.microsoft.com/office/drawing/2014/main" id="{AC497C7E-DA19-4C95-B007-5C69EF7885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3" name="AutoShape 146">
          <a:extLst>
            <a:ext uri="{FF2B5EF4-FFF2-40B4-BE49-F238E27FC236}">
              <a16:creationId xmlns:a16="http://schemas.microsoft.com/office/drawing/2014/main" id="{05CE5B71-782D-4E61-BBF7-957A3539F2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4" name="AutoShape 144">
          <a:extLst>
            <a:ext uri="{FF2B5EF4-FFF2-40B4-BE49-F238E27FC236}">
              <a16:creationId xmlns:a16="http://schemas.microsoft.com/office/drawing/2014/main" id="{B56E6AD1-3160-4520-9508-B53000419A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5" name="AutoShape 142">
          <a:extLst>
            <a:ext uri="{FF2B5EF4-FFF2-40B4-BE49-F238E27FC236}">
              <a16:creationId xmlns:a16="http://schemas.microsoft.com/office/drawing/2014/main" id="{87EFDE64-3E0F-422C-B4F9-1A557FA6F0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6" name="AutoShape 140">
          <a:extLst>
            <a:ext uri="{FF2B5EF4-FFF2-40B4-BE49-F238E27FC236}">
              <a16:creationId xmlns:a16="http://schemas.microsoft.com/office/drawing/2014/main" id="{087AA1A5-D68F-43B6-87BF-3AE7593390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7" name="AutoShape 138">
          <a:extLst>
            <a:ext uri="{FF2B5EF4-FFF2-40B4-BE49-F238E27FC236}">
              <a16:creationId xmlns:a16="http://schemas.microsoft.com/office/drawing/2014/main" id="{9CF7B0FF-9412-4B45-97C1-7D5EEDD49A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8" name="AutoShape 136">
          <a:extLst>
            <a:ext uri="{FF2B5EF4-FFF2-40B4-BE49-F238E27FC236}">
              <a16:creationId xmlns:a16="http://schemas.microsoft.com/office/drawing/2014/main" id="{DFB309F8-FE1F-4FD8-BF27-BA88CCFF2A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29" name="AutoShape 134">
          <a:extLst>
            <a:ext uri="{FF2B5EF4-FFF2-40B4-BE49-F238E27FC236}">
              <a16:creationId xmlns:a16="http://schemas.microsoft.com/office/drawing/2014/main" id="{89428C70-6FF1-4D1E-B1C9-6A8393659E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0" name="AutoShape 132">
          <a:extLst>
            <a:ext uri="{FF2B5EF4-FFF2-40B4-BE49-F238E27FC236}">
              <a16:creationId xmlns:a16="http://schemas.microsoft.com/office/drawing/2014/main" id="{C859E25E-8413-4E7F-A8B5-38F38919F9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1" name="AutoShape 130">
          <a:extLst>
            <a:ext uri="{FF2B5EF4-FFF2-40B4-BE49-F238E27FC236}">
              <a16:creationId xmlns:a16="http://schemas.microsoft.com/office/drawing/2014/main" id="{35B9F452-29CE-4037-8D6C-74B60A4C4E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2" name="AutoShape 128">
          <a:extLst>
            <a:ext uri="{FF2B5EF4-FFF2-40B4-BE49-F238E27FC236}">
              <a16:creationId xmlns:a16="http://schemas.microsoft.com/office/drawing/2014/main" id="{A22AF284-7116-4E51-9692-FB1C66A0AB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3" name="AutoShape 126">
          <a:extLst>
            <a:ext uri="{FF2B5EF4-FFF2-40B4-BE49-F238E27FC236}">
              <a16:creationId xmlns:a16="http://schemas.microsoft.com/office/drawing/2014/main" id="{060799D3-BF44-4A0B-84A8-867498F219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4" name="AutoShape 124">
          <a:extLst>
            <a:ext uri="{FF2B5EF4-FFF2-40B4-BE49-F238E27FC236}">
              <a16:creationId xmlns:a16="http://schemas.microsoft.com/office/drawing/2014/main" id="{A3C2517A-CDB9-4817-B110-F4870CB252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5" name="AutoShape 122">
          <a:extLst>
            <a:ext uri="{FF2B5EF4-FFF2-40B4-BE49-F238E27FC236}">
              <a16:creationId xmlns:a16="http://schemas.microsoft.com/office/drawing/2014/main" id="{7433A0EF-7BDA-43FD-9D9A-83972DAE44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6" name="AutoShape 120">
          <a:extLst>
            <a:ext uri="{FF2B5EF4-FFF2-40B4-BE49-F238E27FC236}">
              <a16:creationId xmlns:a16="http://schemas.microsoft.com/office/drawing/2014/main" id="{46A15E92-65BF-4F90-BD9F-58A6248DEC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7" name="AutoShape 118">
          <a:extLst>
            <a:ext uri="{FF2B5EF4-FFF2-40B4-BE49-F238E27FC236}">
              <a16:creationId xmlns:a16="http://schemas.microsoft.com/office/drawing/2014/main" id="{85DC05F8-FA3B-4BDB-B3F1-1D7E5B10B0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8" name="AutoShape 116">
          <a:extLst>
            <a:ext uri="{FF2B5EF4-FFF2-40B4-BE49-F238E27FC236}">
              <a16:creationId xmlns:a16="http://schemas.microsoft.com/office/drawing/2014/main" id="{3F769667-0FF1-486F-84DC-157676DCE6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39" name="AutoShape 114">
          <a:extLst>
            <a:ext uri="{FF2B5EF4-FFF2-40B4-BE49-F238E27FC236}">
              <a16:creationId xmlns:a16="http://schemas.microsoft.com/office/drawing/2014/main" id="{C25D8BED-F719-47EB-BAFA-57F2B7DCFF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0" name="AutoShape 112">
          <a:extLst>
            <a:ext uri="{FF2B5EF4-FFF2-40B4-BE49-F238E27FC236}">
              <a16:creationId xmlns:a16="http://schemas.microsoft.com/office/drawing/2014/main" id="{F06D0164-1881-425B-BE31-2A1E18C54C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1" name="AutoShape 110">
          <a:extLst>
            <a:ext uri="{FF2B5EF4-FFF2-40B4-BE49-F238E27FC236}">
              <a16:creationId xmlns:a16="http://schemas.microsoft.com/office/drawing/2014/main" id="{F7008AE3-3764-470D-9674-CC49AABA86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2" name="AutoShape 108">
          <a:extLst>
            <a:ext uri="{FF2B5EF4-FFF2-40B4-BE49-F238E27FC236}">
              <a16:creationId xmlns:a16="http://schemas.microsoft.com/office/drawing/2014/main" id="{BB7300CA-239E-4513-989A-B0975AE745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3" name="AutoShape 106">
          <a:extLst>
            <a:ext uri="{FF2B5EF4-FFF2-40B4-BE49-F238E27FC236}">
              <a16:creationId xmlns:a16="http://schemas.microsoft.com/office/drawing/2014/main" id="{6658B384-79FD-4301-AE96-6A7CF8DBC6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4" name="AutoShape 104">
          <a:extLst>
            <a:ext uri="{FF2B5EF4-FFF2-40B4-BE49-F238E27FC236}">
              <a16:creationId xmlns:a16="http://schemas.microsoft.com/office/drawing/2014/main" id="{3AC3E622-E24B-417C-8A89-22D77500CD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5" name="AutoShape 102">
          <a:extLst>
            <a:ext uri="{FF2B5EF4-FFF2-40B4-BE49-F238E27FC236}">
              <a16:creationId xmlns:a16="http://schemas.microsoft.com/office/drawing/2014/main" id="{13419CBA-EB28-44CC-AE40-ACA730ADA1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6" name="AutoShape 100">
          <a:extLst>
            <a:ext uri="{FF2B5EF4-FFF2-40B4-BE49-F238E27FC236}">
              <a16:creationId xmlns:a16="http://schemas.microsoft.com/office/drawing/2014/main" id="{344B1CBB-3A1B-485C-A990-24E9488DC6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7" name="AutoShape 98">
          <a:extLst>
            <a:ext uri="{FF2B5EF4-FFF2-40B4-BE49-F238E27FC236}">
              <a16:creationId xmlns:a16="http://schemas.microsoft.com/office/drawing/2014/main" id="{F9970A26-1AA2-4F7A-94C0-CD34EAA3B7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8" name="AutoShape 96">
          <a:extLst>
            <a:ext uri="{FF2B5EF4-FFF2-40B4-BE49-F238E27FC236}">
              <a16:creationId xmlns:a16="http://schemas.microsoft.com/office/drawing/2014/main" id="{D80CA6A8-2BD0-441A-9611-3A4E800FBD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49" name="AutoShape 94">
          <a:extLst>
            <a:ext uri="{FF2B5EF4-FFF2-40B4-BE49-F238E27FC236}">
              <a16:creationId xmlns:a16="http://schemas.microsoft.com/office/drawing/2014/main" id="{D3ACEDC2-22FF-4C48-992F-99D663DDFB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0" name="AutoShape 92">
          <a:extLst>
            <a:ext uri="{FF2B5EF4-FFF2-40B4-BE49-F238E27FC236}">
              <a16:creationId xmlns:a16="http://schemas.microsoft.com/office/drawing/2014/main" id="{DC4F5D8F-4A55-41C7-83CC-B359B45392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1" name="AutoShape 90">
          <a:extLst>
            <a:ext uri="{FF2B5EF4-FFF2-40B4-BE49-F238E27FC236}">
              <a16:creationId xmlns:a16="http://schemas.microsoft.com/office/drawing/2014/main" id="{58D21881-753C-43F1-96CF-1AB2806705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2" name="AutoShape 88">
          <a:extLst>
            <a:ext uri="{FF2B5EF4-FFF2-40B4-BE49-F238E27FC236}">
              <a16:creationId xmlns:a16="http://schemas.microsoft.com/office/drawing/2014/main" id="{EDE8C53C-601F-4684-BC77-9C91B8B463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3" name="AutoShape 86">
          <a:extLst>
            <a:ext uri="{FF2B5EF4-FFF2-40B4-BE49-F238E27FC236}">
              <a16:creationId xmlns:a16="http://schemas.microsoft.com/office/drawing/2014/main" id="{26D94591-801F-4559-9194-3D0FDC6E3F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4" name="AutoShape 84">
          <a:extLst>
            <a:ext uri="{FF2B5EF4-FFF2-40B4-BE49-F238E27FC236}">
              <a16:creationId xmlns:a16="http://schemas.microsoft.com/office/drawing/2014/main" id="{87F1446B-05CF-4941-8053-5626D59A74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5" name="AutoShape 82">
          <a:extLst>
            <a:ext uri="{FF2B5EF4-FFF2-40B4-BE49-F238E27FC236}">
              <a16:creationId xmlns:a16="http://schemas.microsoft.com/office/drawing/2014/main" id="{A0D393D8-C805-4531-AC9D-026114B63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6" name="AutoShape 80">
          <a:extLst>
            <a:ext uri="{FF2B5EF4-FFF2-40B4-BE49-F238E27FC236}">
              <a16:creationId xmlns:a16="http://schemas.microsoft.com/office/drawing/2014/main" id="{70B28F72-94DE-4D1C-84F8-84EF1E6F89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7" name="AutoShape 78">
          <a:extLst>
            <a:ext uri="{FF2B5EF4-FFF2-40B4-BE49-F238E27FC236}">
              <a16:creationId xmlns:a16="http://schemas.microsoft.com/office/drawing/2014/main" id="{7F0B5510-AEF1-4BA4-871F-443D3CE17C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8" name="AutoShape 76">
          <a:extLst>
            <a:ext uri="{FF2B5EF4-FFF2-40B4-BE49-F238E27FC236}">
              <a16:creationId xmlns:a16="http://schemas.microsoft.com/office/drawing/2014/main" id="{F75E3A35-A23B-4EFF-BD86-D6DB121F3E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59" name="AutoShape 74">
          <a:extLst>
            <a:ext uri="{FF2B5EF4-FFF2-40B4-BE49-F238E27FC236}">
              <a16:creationId xmlns:a16="http://schemas.microsoft.com/office/drawing/2014/main" id="{CDA5F18C-ADD9-4FD7-A324-88D5DF15D0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0" name="AutoShape 72">
          <a:extLst>
            <a:ext uri="{FF2B5EF4-FFF2-40B4-BE49-F238E27FC236}">
              <a16:creationId xmlns:a16="http://schemas.microsoft.com/office/drawing/2014/main" id="{02757BF1-C423-4C49-B262-3775F2135D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1" name="AutoShape 70">
          <a:extLst>
            <a:ext uri="{FF2B5EF4-FFF2-40B4-BE49-F238E27FC236}">
              <a16:creationId xmlns:a16="http://schemas.microsoft.com/office/drawing/2014/main" id="{370D3C8E-2157-42C5-9309-89C25ED6A9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2" name="AutoShape 68">
          <a:extLst>
            <a:ext uri="{FF2B5EF4-FFF2-40B4-BE49-F238E27FC236}">
              <a16:creationId xmlns:a16="http://schemas.microsoft.com/office/drawing/2014/main" id="{926D4783-F8F0-412B-93B5-FD6B42BE2A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3" name="AutoShape 66">
          <a:extLst>
            <a:ext uri="{FF2B5EF4-FFF2-40B4-BE49-F238E27FC236}">
              <a16:creationId xmlns:a16="http://schemas.microsoft.com/office/drawing/2014/main" id="{DF3FA587-DEA9-49DE-91EB-3BDE95B7E0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4" name="AutoShape 64">
          <a:extLst>
            <a:ext uri="{FF2B5EF4-FFF2-40B4-BE49-F238E27FC236}">
              <a16:creationId xmlns:a16="http://schemas.microsoft.com/office/drawing/2014/main" id="{885F9E23-C8F0-4D87-84A5-1E8DA90B00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5" name="AutoShape 62">
          <a:extLst>
            <a:ext uri="{FF2B5EF4-FFF2-40B4-BE49-F238E27FC236}">
              <a16:creationId xmlns:a16="http://schemas.microsoft.com/office/drawing/2014/main" id="{8395D1B1-A15D-4CAD-A451-D6FBC9BDF7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6" name="AutoShape 60">
          <a:extLst>
            <a:ext uri="{FF2B5EF4-FFF2-40B4-BE49-F238E27FC236}">
              <a16:creationId xmlns:a16="http://schemas.microsoft.com/office/drawing/2014/main" id="{6B805EDA-1F18-4F46-9B38-360800EE7D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7" name="AutoShape 58">
          <a:extLst>
            <a:ext uri="{FF2B5EF4-FFF2-40B4-BE49-F238E27FC236}">
              <a16:creationId xmlns:a16="http://schemas.microsoft.com/office/drawing/2014/main" id="{F5FE8D1D-67FF-4D4B-B863-E405B99712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8" name="AutoShape 56">
          <a:extLst>
            <a:ext uri="{FF2B5EF4-FFF2-40B4-BE49-F238E27FC236}">
              <a16:creationId xmlns:a16="http://schemas.microsoft.com/office/drawing/2014/main" id="{FB3723AE-D0A5-4CD2-8ED8-1C4DC4DF92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69" name="AutoShape 54">
          <a:extLst>
            <a:ext uri="{FF2B5EF4-FFF2-40B4-BE49-F238E27FC236}">
              <a16:creationId xmlns:a16="http://schemas.microsoft.com/office/drawing/2014/main" id="{06A06A4E-8DBD-44F0-8DBC-B63B01FE59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0" name="AutoShape 52">
          <a:extLst>
            <a:ext uri="{FF2B5EF4-FFF2-40B4-BE49-F238E27FC236}">
              <a16:creationId xmlns:a16="http://schemas.microsoft.com/office/drawing/2014/main" id="{44DB77EF-B440-42C5-B4EE-AAD4BE8AA5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1" name="AutoShape 50">
          <a:extLst>
            <a:ext uri="{FF2B5EF4-FFF2-40B4-BE49-F238E27FC236}">
              <a16:creationId xmlns:a16="http://schemas.microsoft.com/office/drawing/2014/main" id="{B7A7C4C3-F2A4-4DCE-8E9E-3A9280711D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2" name="AutoShape 48">
          <a:extLst>
            <a:ext uri="{FF2B5EF4-FFF2-40B4-BE49-F238E27FC236}">
              <a16:creationId xmlns:a16="http://schemas.microsoft.com/office/drawing/2014/main" id="{49E5CBE0-CF2A-41E2-AD06-5C9C3C9BFB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3" name="AutoShape 46">
          <a:extLst>
            <a:ext uri="{FF2B5EF4-FFF2-40B4-BE49-F238E27FC236}">
              <a16:creationId xmlns:a16="http://schemas.microsoft.com/office/drawing/2014/main" id="{1D65BEB2-A74E-4D07-8430-B025A4FFE5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4" name="AutoShape 44">
          <a:extLst>
            <a:ext uri="{FF2B5EF4-FFF2-40B4-BE49-F238E27FC236}">
              <a16:creationId xmlns:a16="http://schemas.microsoft.com/office/drawing/2014/main" id="{075F5A42-139D-43CD-9B6C-945CD884A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5" name="AutoShape 42">
          <a:extLst>
            <a:ext uri="{FF2B5EF4-FFF2-40B4-BE49-F238E27FC236}">
              <a16:creationId xmlns:a16="http://schemas.microsoft.com/office/drawing/2014/main" id="{FE2C3A5F-C2B0-411A-AB62-F26F664A96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6" name="AutoShape 40">
          <a:extLst>
            <a:ext uri="{FF2B5EF4-FFF2-40B4-BE49-F238E27FC236}">
              <a16:creationId xmlns:a16="http://schemas.microsoft.com/office/drawing/2014/main" id="{FE061FCB-0CFD-4508-A10D-B20BA76CB4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7" name="AutoShape 38">
          <a:extLst>
            <a:ext uri="{FF2B5EF4-FFF2-40B4-BE49-F238E27FC236}">
              <a16:creationId xmlns:a16="http://schemas.microsoft.com/office/drawing/2014/main" id="{B65A5BE4-A0B6-4251-B35A-13ED0356C1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8" name="AutoShape 36">
          <a:extLst>
            <a:ext uri="{FF2B5EF4-FFF2-40B4-BE49-F238E27FC236}">
              <a16:creationId xmlns:a16="http://schemas.microsoft.com/office/drawing/2014/main" id="{FCA27CF4-C81B-4986-BD4C-C9AB1D106B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79" name="AutoShape 34">
          <a:extLst>
            <a:ext uri="{FF2B5EF4-FFF2-40B4-BE49-F238E27FC236}">
              <a16:creationId xmlns:a16="http://schemas.microsoft.com/office/drawing/2014/main" id="{0BF22D1E-7879-45D7-BE4C-4D439AEF36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0" name="AutoShape 32">
          <a:extLst>
            <a:ext uri="{FF2B5EF4-FFF2-40B4-BE49-F238E27FC236}">
              <a16:creationId xmlns:a16="http://schemas.microsoft.com/office/drawing/2014/main" id="{FA40C327-D7B8-49E3-BD66-C8D7F74B10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1" name="AutoShape 30">
          <a:extLst>
            <a:ext uri="{FF2B5EF4-FFF2-40B4-BE49-F238E27FC236}">
              <a16:creationId xmlns:a16="http://schemas.microsoft.com/office/drawing/2014/main" id="{FF37FF7A-7915-4576-BB0A-4DF0B7409C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2" name="AutoShape 28">
          <a:extLst>
            <a:ext uri="{FF2B5EF4-FFF2-40B4-BE49-F238E27FC236}">
              <a16:creationId xmlns:a16="http://schemas.microsoft.com/office/drawing/2014/main" id="{4E470C59-8D79-47E2-BF67-DB0BD70147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3" name="AutoShape 26">
          <a:extLst>
            <a:ext uri="{FF2B5EF4-FFF2-40B4-BE49-F238E27FC236}">
              <a16:creationId xmlns:a16="http://schemas.microsoft.com/office/drawing/2014/main" id="{61B65017-6BFC-48C6-9906-EE1B6BBC21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4" name="AutoShape 24">
          <a:extLst>
            <a:ext uri="{FF2B5EF4-FFF2-40B4-BE49-F238E27FC236}">
              <a16:creationId xmlns:a16="http://schemas.microsoft.com/office/drawing/2014/main" id="{BB36782C-033D-46C0-AF41-2EC7B58BDD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5" name="AutoShape 22">
          <a:extLst>
            <a:ext uri="{FF2B5EF4-FFF2-40B4-BE49-F238E27FC236}">
              <a16:creationId xmlns:a16="http://schemas.microsoft.com/office/drawing/2014/main" id="{719E3900-7D7A-49C0-A05C-15066C13F6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6" name="AutoShape 20">
          <a:extLst>
            <a:ext uri="{FF2B5EF4-FFF2-40B4-BE49-F238E27FC236}">
              <a16:creationId xmlns:a16="http://schemas.microsoft.com/office/drawing/2014/main" id="{5E99CC4C-94B7-4FFE-B01F-FBFAD4A8D7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7" name="AutoShape 18">
          <a:extLst>
            <a:ext uri="{FF2B5EF4-FFF2-40B4-BE49-F238E27FC236}">
              <a16:creationId xmlns:a16="http://schemas.microsoft.com/office/drawing/2014/main" id="{EED5719A-97B9-4F57-B953-DAAD7DC33D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8" name="AutoShape 16">
          <a:extLst>
            <a:ext uri="{FF2B5EF4-FFF2-40B4-BE49-F238E27FC236}">
              <a16:creationId xmlns:a16="http://schemas.microsoft.com/office/drawing/2014/main" id="{4200BE80-B760-4E57-8D61-7F44748E9E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89" name="AutoShape 14">
          <a:extLst>
            <a:ext uri="{FF2B5EF4-FFF2-40B4-BE49-F238E27FC236}">
              <a16:creationId xmlns:a16="http://schemas.microsoft.com/office/drawing/2014/main" id="{00E1F547-8E64-4286-8CB5-24AA6DCE74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0" name="AutoShape 12">
          <a:extLst>
            <a:ext uri="{FF2B5EF4-FFF2-40B4-BE49-F238E27FC236}">
              <a16:creationId xmlns:a16="http://schemas.microsoft.com/office/drawing/2014/main" id="{FC767AEC-E15F-4DFF-BBBF-00FE155C8B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1" name="AutoShape 10">
          <a:extLst>
            <a:ext uri="{FF2B5EF4-FFF2-40B4-BE49-F238E27FC236}">
              <a16:creationId xmlns:a16="http://schemas.microsoft.com/office/drawing/2014/main" id="{6117149C-1BA5-4A61-AFE3-82FB20DC92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2" name="AutoShape 8">
          <a:extLst>
            <a:ext uri="{FF2B5EF4-FFF2-40B4-BE49-F238E27FC236}">
              <a16:creationId xmlns:a16="http://schemas.microsoft.com/office/drawing/2014/main" id="{447D6C8C-E981-4BC9-B475-FA0080104F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3" name="AutoShape 6">
          <a:extLst>
            <a:ext uri="{FF2B5EF4-FFF2-40B4-BE49-F238E27FC236}">
              <a16:creationId xmlns:a16="http://schemas.microsoft.com/office/drawing/2014/main" id="{A8A41027-39FA-4A92-8FEA-69AB847D20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4" name="AutoShape 4">
          <a:extLst>
            <a:ext uri="{FF2B5EF4-FFF2-40B4-BE49-F238E27FC236}">
              <a16:creationId xmlns:a16="http://schemas.microsoft.com/office/drawing/2014/main" id="{154E5751-4DE0-4108-8235-A6BA2A50E3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5" name="AutoShape 2">
          <a:extLst>
            <a:ext uri="{FF2B5EF4-FFF2-40B4-BE49-F238E27FC236}">
              <a16:creationId xmlns:a16="http://schemas.microsoft.com/office/drawing/2014/main" id="{4DFACCE0-F7BA-44C7-A1E7-EF6D5FE301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6" name="AutoShape 260">
          <a:extLst>
            <a:ext uri="{FF2B5EF4-FFF2-40B4-BE49-F238E27FC236}">
              <a16:creationId xmlns:a16="http://schemas.microsoft.com/office/drawing/2014/main" id="{77BE24E6-6DB7-4F5B-A7AF-5C01A733EC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7" name="AutoShape 258">
          <a:extLst>
            <a:ext uri="{FF2B5EF4-FFF2-40B4-BE49-F238E27FC236}">
              <a16:creationId xmlns:a16="http://schemas.microsoft.com/office/drawing/2014/main" id="{1B2FEF68-D542-4677-9B42-52E6E92637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8" name="AutoShape 256">
          <a:extLst>
            <a:ext uri="{FF2B5EF4-FFF2-40B4-BE49-F238E27FC236}">
              <a16:creationId xmlns:a16="http://schemas.microsoft.com/office/drawing/2014/main" id="{9E1BFCA6-B33E-47AF-B4F6-177FCFF4A8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499" name="AutoShape 254">
          <a:extLst>
            <a:ext uri="{FF2B5EF4-FFF2-40B4-BE49-F238E27FC236}">
              <a16:creationId xmlns:a16="http://schemas.microsoft.com/office/drawing/2014/main" id="{48B5E830-CD8F-48C7-BB4E-07BB2EEFD3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0" name="AutoShape 252">
          <a:extLst>
            <a:ext uri="{FF2B5EF4-FFF2-40B4-BE49-F238E27FC236}">
              <a16:creationId xmlns:a16="http://schemas.microsoft.com/office/drawing/2014/main" id="{05286085-BAD8-497C-953E-18F364BBCE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1" name="AutoShape 250">
          <a:extLst>
            <a:ext uri="{FF2B5EF4-FFF2-40B4-BE49-F238E27FC236}">
              <a16:creationId xmlns:a16="http://schemas.microsoft.com/office/drawing/2014/main" id="{6ABC7CB8-F018-47F3-8489-A69751ADCF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2" name="AutoShape 248">
          <a:extLst>
            <a:ext uri="{FF2B5EF4-FFF2-40B4-BE49-F238E27FC236}">
              <a16:creationId xmlns:a16="http://schemas.microsoft.com/office/drawing/2014/main" id="{09F2D4C0-ACFD-4EDB-ADE7-D29EA05D67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3" name="AutoShape 246">
          <a:extLst>
            <a:ext uri="{FF2B5EF4-FFF2-40B4-BE49-F238E27FC236}">
              <a16:creationId xmlns:a16="http://schemas.microsoft.com/office/drawing/2014/main" id="{222E0045-0B2D-4436-B312-C4F71C193E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4" name="AutoShape 244">
          <a:extLst>
            <a:ext uri="{FF2B5EF4-FFF2-40B4-BE49-F238E27FC236}">
              <a16:creationId xmlns:a16="http://schemas.microsoft.com/office/drawing/2014/main" id="{9DB22E39-6C10-4A2F-BA28-7A2AD8E1D7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5" name="AutoShape 242">
          <a:extLst>
            <a:ext uri="{FF2B5EF4-FFF2-40B4-BE49-F238E27FC236}">
              <a16:creationId xmlns:a16="http://schemas.microsoft.com/office/drawing/2014/main" id="{01A38124-02D2-48E4-B6BC-0319FE3995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6" name="AutoShape 240">
          <a:extLst>
            <a:ext uri="{FF2B5EF4-FFF2-40B4-BE49-F238E27FC236}">
              <a16:creationId xmlns:a16="http://schemas.microsoft.com/office/drawing/2014/main" id="{03A43ED3-CACB-4643-B8E4-04A1152EA6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7" name="AutoShape 238">
          <a:extLst>
            <a:ext uri="{FF2B5EF4-FFF2-40B4-BE49-F238E27FC236}">
              <a16:creationId xmlns:a16="http://schemas.microsoft.com/office/drawing/2014/main" id="{28CA9A42-D9ED-4134-9C9A-FC93032EC5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8" name="AutoShape 236">
          <a:extLst>
            <a:ext uri="{FF2B5EF4-FFF2-40B4-BE49-F238E27FC236}">
              <a16:creationId xmlns:a16="http://schemas.microsoft.com/office/drawing/2014/main" id="{7110CE0C-794F-482B-BEA7-C39F5275CF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09" name="AutoShape 234">
          <a:extLst>
            <a:ext uri="{FF2B5EF4-FFF2-40B4-BE49-F238E27FC236}">
              <a16:creationId xmlns:a16="http://schemas.microsoft.com/office/drawing/2014/main" id="{369AA598-9237-440F-9011-18F42075F2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0" name="AutoShape 232">
          <a:extLst>
            <a:ext uri="{FF2B5EF4-FFF2-40B4-BE49-F238E27FC236}">
              <a16:creationId xmlns:a16="http://schemas.microsoft.com/office/drawing/2014/main" id="{29BD8685-1CC3-4BAA-8AE6-2E0F9C040A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1" name="AutoShape 230">
          <a:extLst>
            <a:ext uri="{FF2B5EF4-FFF2-40B4-BE49-F238E27FC236}">
              <a16:creationId xmlns:a16="http://schemas.microsoft.com/office/drawing/2014/main" id="{CA82869E-A87C-4321-9708-E69839170D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2" name="AutoShape 228">
          <a:extLst>
            <a:ext uri="{FF2B5EF4-FFF2-40B4-BE49-F238E27FC236}">
              <a16:creationId xmlns:a16="http://schemas.microsoft.com/office/drawing/2014/main" id="{B2D87EB7-2FCF-4EE9-97EC-02C23AE033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3" name="AutoShape 226">
          <a:extLst>
            <a:ext uri="{FF2B5EF4-FFF2-40B4-BE49-F238E27FC236}">
              <a16:creationId xmlns:a16="http://schemas.microsoft.com/office/drawing/2014/main" id="{792CD535-AF35-478A-B7DC-CFD6D6815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4" name="AutoShape 224">
          <a:extLst>
            <a:ext uri="{FF2B5EF4-FFF2-40B4-BE49-F238E27FC236}">
              <a16:creationId xmlns:a16="http://schemas.microsoft.com/office/drawing/2014/main" id="{1A3E0A9C-3F56-4F36-B2E4-04401C65D7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5" name="AutoShape 222">
          <a:extLst>
            <a:ext uri="{FF2B5EF4-FFF2-40B4-BE49-F238E27FC236}">
              <a16:creationId xmlns:a16="http://schemas.microsoft.com/office/drawing/2014/main" id="{8B37CCDD-911A-41AA-9803-1DC96349AC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6" name="AutoShape 220">
          <a:extLst>
            <a:ext uri="{FF2B5EF4-FFF2-40B4-BE49-F238E27FC236}">
              <a16:creationId xmlns:a16="http://schemas.microsoft.com/office/drawing/2014/main" id="{BABBFF96-9D4B-49A3-926B-75D1252C7F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7" name="AutoShape 218">
          <a:extLst>
            <a:ext uri="{FF2B5EF4-FFF2-40B4-BE49-F238E27FC236}">
              <a16:creationId xmlns:a16="http://schemas.microsoft.com/office/drawing/2014/main" id="{25C666BF-EA6B-4152-82AA-0A3F49D8DC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8" name="AutoShape 216">
          <a:extLst>
            <a:ext uri="{FF2B5EF4-FFF2-40B4-BE49-F238E27FC236}">
              <a16:creationId xmlns:a16="http://schemas.microsoft.com/office/drawing/2014/main" id="{25059B12-D29D-4EC5-AA81-D1924AEAB1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19" name="AutoShape 214">
          <a:extLst>
            <a:ext uri="{FF2B5EF4-FFF2-40B4-BE49-F238E27FC236}">
              <a16:creationId xmlns:a16="http://schemas.microsoft.com/office/drawing/2014/main" id="{2245BA4B-1624-4328-86E1-60F53D9C08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0" name="AutoShape 212">
          <a:extLst>
            <a:ext uri="{FF2B5EF4-FFF2-40B4-BE49-F238E27FC236}">
              <a16:creationId xmlns:a16="http://schemas.microsoft.com/office/drawing/2014/main" id="{3A4D804E-4D52-4CD1-AA9D-746B99BE13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1" name="AutoShape 210">
          <a:extLst>
            <a:ext uri="{FF2B5EF4-FFF2-40B4-BE49-F238E27FC236}">
              <a16:creationId xmlns:a16="http://schemas.microsoft.com/office/drawing/2014/main" id="{D7C8DDB1-4366-44B5-B586-75CD5D5B0B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2" name="AutoShape 208">
          <a:extLst>
            <a:ext uri="{FF2B5EF4-FFF2-40B4-BE49-F238E27FC236}">
              <a16:creationId xmlns:a16="http://schemas.microsoft.com/office/drawing/2014/main" id="{8B3F07E0-7D94-4F3D-9091-80B6CD870D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3" name="AutoShape 206">
          <a:extLst>
            <a:ext uri="{FF2B5EF4-FFF2-40B4-BE49-F238E27FC236}">
              <a16:creationId xmlns:a16="http://schemas.microsoft.com/office/drawing/2014/main" id="{BC1CAD98-0696-4CEC-8812-53BC7BD635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4" name="AutoShape 204">
          <a:extLst>
            <a:ext uri="{FF2B5EF4-FFF2-40B4-BE49-F238E27FC236}">
              <a16:creationId xmlns:a16="http://schemas.microsoft.com/office/drawing/2014/main" id="{457D1B67-BC21-4877-845F-07071E2F15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5" name="AutoShape 202">
          <a:extLst>
            <a:ext uri="{FF2B5EF4-FFF2-40B4-BE49-F238E27FC236}">
              <a16:creationId xmlns:a16="http://schemas.microsoft.com/office/drawing/2014/main" id="{7B717677-CFA6-40F2-BFCF-C56AE46486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6" name="AutoShape 200">
          <a:extLst>
            <a:ext uri="{FF2B5EF4-FFF2-40B4-BE49-F238E27FC236}">
              <a16:creationId xmlns:a16="http://schemas.microsoft.com/office/drawing/2014/main" id="{10AAA572-6427-4A71-9C60-842B18F1D3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7" name="AutoShape 198">
          <a:extLst>
            <a:ext uri="{FF2B5EF4-FFF2-40B4-BE49-F238E27FC236}">
              <a16:creationId xmlns:a16="http://schemas.microsoft.com/office/drawing/2014/main" id="{E9BA15B7-F514-4C8A-9567-3D49659C2C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8" name="AutoShape 196">
          <a:extLst>
            <a:ext uri="{FF2B5EF4-FFF2-40B4-BE49-F238E27FC236}">
              <a16:creationId xmlns:a16="http://schemas.microsoft.com/office/drawing/2014/main" id="{FB9BDD4E-B7AA-43EF-A8F7-32E1F61FCB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29" name="AutoShape 194">
          <a:extLst>
            <a:ext uri="{FF2B5EF4-FFF2-40B4-BE49-F238E27FC236}">
              <a16:creationId xmlns:a16="http://schemas.microsoft.com/office/drawing/2014/main" id="{FE70EB69-2C1D-46B8-A740-6CBB44B6F2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0" name="AutoShape 192">
          <a:extLst>
            <a:ext uri="{FF2B5EF4-FFF2-40B4-BE49-F238E27FC236}">
              <a16:creationId xmlns:a16="http://schemas.microsoft.com/office/drawing/2014/main" id="{65E82437-C07C-4B72-A31E-241E782731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1" name="AutoShape 190">
          <a:extLst>
            <a:ext uri="{FF2B5EF4-FFF2-40B4-BE49-F238E27FC236}">
              <a16:creationId xmlns:a16="http://schemas.microsoft.com/office/drawing/2014/main" id="{57D3FDFB-6D5B-4FF0-88F7-926F2FDB5B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2" name="AutoShape 188">
          <a:extLst>
            <a:ext uri="{FF2B5EF4-FFF2-40B4-BE49-F238E27FC236}">
              <a16:creationId xmlns:a16="http://schemas.microsoft.com/office/drawing/2014/main" id="{EE731679-40B4-4840-B139-198C8AACBA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3" name="AutoShape 186">
          <a:extLst>
            <a:ext uri="{FF2B5EF4-FFF2-40B4-BE49-F238E27FC236}">
              <a16:creationId xmlns:a16="http://schemas.microsoft.com/office/drawing/2014/main" id="{1B9E2DFB-6746-4AC4-8B4A-EA3317BD20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4" name="AutoShape 184">
          <a:extLst>
            <a:ext uri="{FF2B5EF4-FFF2-40B4-BE49-F238E27FC236}">
              <a16:creationId xmlns:a16="http://schemas.microsoft.com/office/drawing/2014/main" id="{74607569-FD59-4299-B6CF-36B69B9A11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5" name="AutoShape 182">
          <a:extLst>
            <a:ext uri="{FF2B5EF4-FFF2-40B4-BE49-F238E27FC236}">
              <a16:creationId xmlns:a16="http://schemas.microsoft.com/office/drawing/2014/main" id="{CBB3A1C0-DD94-4F52-B348-F03D92C898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6" name="AutoShape 180">
          <a:extLst>
            <a:ext uri="{FF2B5EF4-FFF2-40B4-BE49-F238E27FC236}">
              <a16:creationId xmlns:a16="http://schemas.microsoft.com/office/drawing/2014/main" id="{9B299491-9AFF-42DA-9EDF-8B92C15771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7" name="AutoShape 178">
          <a:extLst>
            <a:ext uri="{FF2B5EF4-FFF2-40B4-BE49-F238E27FC236}">
              <a16:creationId xmlns:a16="http://schemas.microsoft.com/office/drawing/2014/main" id="{D073203D-5D81-4985-8576-BB40DFE2CC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8" name="AutoShape 176">
          <a:extLst>
            <a:ext uri="{FF2B5EF4-FFF2-40B4-BE49-F238E27FC236}">
              <a16:creationId xmlns:a16="http://schemas.microsoft.com/office/drawing/2014/main" id="{194F9DAA-6129-4923-9058-B1C4B4B097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39" name="AutoShape 174">
          <a:extLst>
            <a:ext uri="{FF2B5EF4-FFF2-40B4-BE49-F238E27FC236}">
              <a16:creationId xmlns:a16="http://schemas.microsoft.com/office/drawing/2014/main" id="{BFB9BD73-014D-4D35-91C8-FCD2113F23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0" name="AutoShape 172">
          <a:extLst>
            <a:ext uri="{FF2B5EF4-FFF2-40B4-BE49-F238E27FC236}">
              <a16:creationId xmlns:a16="http://schemas.microsoft.com/office/drawing/2014/main" id="{96F2FDBE-C351-4AE4-A795-471F098E74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1" name="AutoShape 170">
          <a:extLst>
            <a:ext uri="{FF2B5EF4-FFF2-40B4-BE49-F238E27FC236}">
              <a16:creationId xmlns:a16="http://schemas.microsoft.com/office/drawing/2014/main" id="{0724D826-9208-431D-A2AF-AF975E05FB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2" name="AutoShape 168">
          <a:extLst>
            <a:ext uri="{FF2B5EF4-FFF2-40B4-BE49-F238E27FC236}">
              <a16:creationId xmlns:a16="http://schemas.microsoft.com/office/drawing/2014/main" id="{31414807-4F14-4761-ABE9-1572EB8801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3" name="AutoShape 166">
          <a:extLst>
            <a:ext uri="{FF2B5EF4-FFF2-40B4-BE49-F238E27FC236}">
              <a16:creationId xmlns:a16="http://schemas.microsoft.com/office/drawing/2014/main" id="{A0867272-3C49-438E-9330-66C35AD8FA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4" name="AutoShape 164">
          <a:extLst>
            <a:ext uri="{FF2B5EF4-FFF2-40B4-BE49-F238E27FC236}">
              <a16:creationId xmlns:a16="http://schemas.microsoft.com/office/drawing/2014/main" id="{82971B8B-DC3C-43EB-880F-38E8770F33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5" name="AutoShape 162">
          <a:extLst>
            <a:ext uri="{FF2B5EF4-FFF2-40B4-BE49-F238E27FC236}">
              <a16:creationId xmlns:a16="http://schemas.microsoft.com/office/drawing/2014/main" id="{8FA3B5A5-B309-4A71-9F58-DB09C0871C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6" name="AutoShape 160">
          <a:extLst>
            <a:ext uri="{FF2B5EF4-FFF2-40B4-BE49-F238E27FC236}">
              <a16:creationId xmlns:a16="http://schemas.microsoft.com/office/drawing/2014/main" id="{EF006DC0-9924-4F82-A1ED-AC1EDA925B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7" name="AutoShape 158">
          <a:extLst>
            <a:ext uri="{FF2B5EF4-FFF2-40B4-BE49-F238E27FC236}">
              <a16:creationId xmlns:a16="http://schemas.microsoft.com/office/drawing/2014/main" id="{B2F839A9-CF08-41D2-AE7A-E48F258907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8" name="AutoShape 156">
          <a:extLst>
            <a:ext uri="{FF2B5EF4-FFF2-40B4-BE49-F238E27FC236}">
              <a16:creationId xmlns:a16="http://schemas.microsoft.com/office/drawing/2014/main" id="{96D39DB6-CF69-4AF8-9AFD-6A007324EE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49" name="AutoShape 154">
          <a:extLst>
            <a:ext uri="{FF2B5EF4-FFF2-40B4-BE49-F238E27FC236}">
              <a16:creationId xmlns:a16="http://schemas.microsoft.com/office/drawing/2014/main" id="{16469AE4-4E51-477D-8829-1897765E54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0" name="AutoShape 152">
          <a:extLst>
            <a:ext uri="{FF2B5EF4-FFF2-40B4-BE49-F238E27FC236}">
              <a16:creationId xmlns:a16="http://schemas.microsoft.com/office/drawing/2014/main" id="{C935C90B-C701-424A-A27B-DE72C0ACC0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1" name="AutoShape 150">
          <a:extLst>
            <a:ext uri="{FF2B5EF4-FFF2-40B4-BE49-F238E27FC236}">
              <a16:creationId xmlns:a16="http://schemas.microsoft.com/office/drawing/2014/main" id="{CFF8E658-3303-4F8B-A0DD-9D2CE77655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2" name="AutoShape 148">
          <a:extLst>
            <a:ext uri="{FF2B5EF4-FFF2-40B4-BE49-F238E27FC236}">
              <a16:creationId xmlns:a16="http://schemas.microsoft.com/office/drawing/2014/main" id="{679495CF-EBC7-4D6C-9115-74C39141C8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3" name="AutoShape 146">
          <a:extLst>
            <a:ext uri="{FF2B5EF4-FFF2-40B4-BE49-F238E27FC236}">
              <a16:creationId xmlns:a16="http://schemas.microsoft.com/office/drawing/2014/main" id="{4DAF6EE0-08BB-47DC-AB33-E34EBBC57F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4" name="AutoShape 144">
          <a:extLst>
            <a:ext uri="{FF2B5EF4-FFF2-40B4-BE49-F238E27FC236}">
              <a16:creationId xmlns:a16="http://schemas.microsoft.com/office/drawing/2014/main" id="{5130232F-BE5F-406D-834C-C29C0328BE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5" name="AutoShape 142">
          <a:extLst>
            <a:ext uri="{FF2B5EF4-FFF2-40B4-BE49-F238E27FC236}">
              <a16:creationId xmlns:a16="http://schemas.microsoft.com/office/drawing/2014/main" id="{DBD9AE29-5B3A-4515-AFC5-032C9B621A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6" name="AutoShape 140">
          <a:extLst>
            <a:ext uri="{FF2B5EF4-FFF2-40B4-BE49-F238E27FC236}">
              <a16:creationId xmlns:a16="http://schemas.microsoft.com/office/drawing/2014/main" id="{ACA44B5F-D7E3-44EF-84D8-30788FD6BE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7" name="AutoShape 138">
          <a:extLst>
            <a:ext uri="{FF2B5EF4-FFF2-40B4-BE49-F238E27FC236}">
              <a16:creationId xmlns:a16="http://schemas.microsoft.com/office/drawing/2014/main" id="{AC32BEEE-A248-46A3-9DD3-DF2E01D558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8" name="AutoShape 136">
          <a:extLst>
            <a:ext uri="{FF2B5EF4-FFF2-40B4-BE49-F238E27FC236}">
              <a16:creationId xmlns:a16="http://schemas.microsoft.com/office/drawing/2014/main" id="{A1DF8A6A-FE23-47BC-B74F-66DB1F267C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59" name="AutoShape 134">
          <a:extLst>
            <a:ext uri="{FF2B5EF4-FFF2-40B4-BE49-F238E27FC236}">
              <a16:creationId xmlns:a16="http://schemas.microsoft.com/office/drawing/2014/main" id="{E76CB515-4024-46CE-9B21-FDBE196B7B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0" name="AutoShape 132">
          <a:extLst>
            <a:ext uri="{FF2B5EF4-FFF2-40B4-BE49-F238E27FC236}">
              <a16:creationId xmlns:a16="http://schemas.microsoft.com/office/drawing/2014/main" id="{162AAEB1-89F2-4C93-A5AE-81D5A4C406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1" name="AutoShape 130">
          <a:extLst>
            <a:ext uri="{FF2B5EF4-FFF2-40B4-BE49-F238E27FC236}">
              <a16:creationId xmlns:a16="http://schemas.microsoft.com/office/drawing/2014/main" id="{9102B768-5EDD-4B32-B160-557551C7FF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2" name="AutoShape 128">
          <a:extLst>
            <a:ext uri="{FF2B5EF4-FFF2-40B4-BE49-F238E27FC236}">
              <a16:creationId xmlns:a16="http://schemas.microsoft.com/office/drawing/2014/main" id="{28025F4E-414F-438E-BE31-734D1826DF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3" name="AutoShape 126">
          <a:extLst>
            <a:ext uri="{FF2B5EF4-FFF2-40B4-BE49-F238E27FC236}">
              <a16:creationId xmlns:a16="http://schemas.microsoft.com/office/drawing/2014/main" id="{0A293196-31FF-475E-B866-B7DF25FEAE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4" name="AutoShape 124">
          <a:extLst>
            <a:ext uri="{FF2B5EF4-FFF2-40B4-BE49-F238E27FC236}">
              <a16:creationId xmlns:a16="http://schemas.microsoft.com/office/drawing/2014/main" id="{D49634C1-78AD-4F13-BD63-99590AC647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5" name="AutoShape 122">
          <a:extLst>
            <a:ext uri="{FF2B5EF4-FFF2-40B4-BE49-F238E27FC236}">
              <a16:creationId xmlns:a16="http://schemas.microsoft.com/office/drawing/2014/main" id="{939695E8-33A3-47E9-B322-4283AC3DAB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6" name="AutoShape 120">
          <a:extLst>
            <a:ext uri="{FF2B5EF4-FFF2-40B4-BE49-F238E27FC236}">
              <a16:creationId xmlns:a16="http://schemas.microsoft.com/office/drawing/2014/main" id="{B11EF3C6-6691-4793-8E8B-8B8513A717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7" name="AutoShape 118">
          <a:extLst>
            <a:ext uri="{FF2B5EF4-FFF2-40B4-BE49-F238E27FC236}">
              <a16:creationId xmlns:a16="http://schemas.microsoft.com/office/drawing/2014/main" id="{7738DADC-DAFB-4080-B1E8-CF2F51A83D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8" name="AutoShape 116">
          <a:extLst>
            <a:ext uri="{FF2B5EF4-FFF2-40B4-BE49-F238E27FC236}">
              <a16:creationId xmlns:a16="http://schemas.microsoft.com/office/drawing/2014/main" id="{5A5F2989-76FB-40F0-A930-478555A3EC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69" name="AutoShape 114">
          <a:extLst>
            <a:ext uri="{FF2B5EF4-FFF2-40B4-BE49-F238E27FC236}">
              <a16:creationId xmlns:a16="http://schemas.microsoft.com/office/drawing/2014/main" id="{1E2EE343-D2B9-4057-944E-D393984106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0" name="AutoShape 112">
          <a:extLst>
            <a:ext uri="{FF2B5EF4-FFF2-40B4-BE49-F238E27FC236}">
              <a16:creationId xmlns:a16="http://schemas.microsoft.com/office/drawing/2014/main" id="{2D1FB56E-FB65-49EA-B9C7-F69E35971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1" name="AutoShape 110">
          <a:extLst>
            <a:ext uri="{FF2B5EF4-FFF2-40B4-BE49-F238E27FC236}">
              <a16:creationId xmlns:a16="http://schemas.microsoft.com/office/drawing/2014/main" id="{F5914A64-6BEC-4F3F-A377-1AD820B140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2" name="AutoShape 108">
          <a:extLst>
            <a:ext uri="{FF2B5EF4-FFF2-40B4-BE49-F238E27FC236}">
              <a16:creationId xmlns:a16="http://schemas.microsoft.com/office/drawing/2014/main" id="{DCB76E9F-D36E-4EAC-9977-8890EB5FD7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3" name="AutoShape 106">
          <a:extLst>
            <a:ext uri="{FF2B5EF4-FFF2-40B4-BE49-F238E27FC236}">
              <a16:creationId xmlns:a16="http://schemas.microsoft.com/office/drawing/2014/main" id="{226816D6-DAE4-4DB7-B6E1-AD50FEBF28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4" name="AutoShape 104">
          <a:extLst>
            <a:ext uri="{FF2B5EF4-FFF2-40B4-BE49-F238E27FC236}">
              <a16:creationId xmlns:a16="http://schemas.microsoft.com/office/drawing/2014/main" id="{A5D37D19-5E2B-4EA7-B26E-3096679F9D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5" name="AutoShape 102">
          <a:extLst>
            <a:ext uri="{FF2B5EF4-FFF2-40B4-BE49-F238E27FC236}">
              <a16:creationId xmlns:a16="http://schemas.microsoft.com/office/drawing/2014/main" id="{1249378E-95ED-41E7-85BD-AEDD478081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6" name="AutoShape 100">
          <a:extLst>
            <a:ext uri="{FF2B5EF4-FFF2-40B4-BE49-F238E27FC236}">
              <a16:creationId xmlns:a16="http://schemas.microsoft.com/office/drawing/2014/main" id="{438E3F6D-0329-495A-8FFC-732C924050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7" name="AutoShape 98">
          <a:extLst>
            <a:ext uri="{FF2B5EF4-FFF2-40B4-BE49-F238E27FC236}">
              <a16:creationId xmlns:a16="http://schemas.microsoft.com/office/drawing/2014/main" id="{90739139-08F7-4E19-8548-360A98E242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8" name="AutoShape 96">
          <a:extLst>
            <a:ext uri="{FF2B5EF4-FFF2-40B4-BE49-F238E27FC236}">
              <a16:creationId xmlns:a16="http://schemas.microsoft.com/office/drawing/2014/main" id="{CA370A4D-A4DB-4E9C-9FC1-4048FDEB1E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79" name="AutoShape 94">
          <a:extLst>
            <a:ext uri="{FF2B5EF4-FFF2-40B4-BE49-F238E27FC236}">
              <a16:creationId xmlns:a16="http://schemas.microsoft.com/office/drawing/2014/main" id="{590AC105-8D25-4338-83EB-955F5E0A2E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0" name="AutoShape 92">
          <a:extLst>
            <a:ext uri="{FF2B5EF4-FFF2-40B4-BE49-F238E27FC236}">
              <a16:creationId xmlns:a16="http://schemas.microsoft.com/office/drawing/2014/main" id="{7B78BFFA-02EA-4B0A-9DEE-3BE25AF213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1" name="AutoShape 90">
          <a:extLst>
            <a:ext uri="{FF2B5EF4-FFF2-40B4-BE49-F238E27FC236}">
              <a16:creationId xmlns:a16="http://schemas.microsoft.com/office/drawing/2014/main" id="{83D7581B-4AFD-412C-996D-4090AEA261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2" name="AutoShape 88">
          <a:extLst>
            <a:ext uri="{FF2B5EF4-FFF2-40B4-BE49-F238E27FC236}">
              <a16:creationId xmlns:a16="http://schemas.microsoft.com/office/drawing/2014/main" id="{22892EEC-79AB-4A3B-B7BD-3AAB8C61AB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3" name="AutoShape 86">
          <a:extLst>
            <a:ext uri="{FF2B5EF4-FFF2-40B4-BE49-F238E27FC236}">
              <a16:creationId xmlns:a16="http://schemas.microsoft.com/office/drawing/2014/main" id="{6D6446CC-8FD8-4D09-8AD2-30A8103D83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4" name="AutoShape 84">
          <a:extLst>
            <a:ext uri="{FF2B5EF4-FFF2-40B4-BE49-F238E27FC236}">
              <a16:creationId xmlns:a16="http://schemas.microsoft.com/office/drawing/2014/main" id="{2E640858-9D2D-4C87-8559-0842F3B00C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5" name="AutoShape 82">
          <a:extLst>
            <a:ext uri="{FF2B5EF4-FFF2-40B4-BE49-F238E27FC236}">
              <a16:creationId xmlns:a16="http://schemas.microsoft.com/office/drawing/2014/main" id="{7E3BE67D-2B08-4513-984C-2BFAA08FD4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6" name="AutoShape 80">
          <a:extLst>
            <a:ext uri="{FF2B5EF4-FFF2-40B4-BE49-F238E27FC236}">
              <a16:creationId xmlns:a16="http://schemas.microsoft.com/office/drawing/2014/main" id="{185AD739-3C9B-42A9-9497-D47D18E85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7" name="AutoShape 78">
          <a:extLst>
            <a:ext uri="{FF2B5EF4-FFF2-40B4-BE49-F238E27FC236}">
              <a16:creationId xmlns:a16="http://schemas.microsoft.com/office/drawing/2014/main" id="{ACAEDAC4-5C83-424E-B644-942FEC852E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8" name="AutoShape 76">
          <a:extLst>
            <a:ext uri="{FF2B5EF4-FFF2-40B4-BE49-F238E27FC236}">
              <a16:creationId xmlns:a16="http://schemas.microsoft.com/office/drawing/2014/main" id="{5B15B477-5B0C-4414-9D6D-BFAF62D53A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89" name="AutoShape 74">
          <a:extLst>
            <a:ext uri="{FF2B5EF4-FFF2-40B4-BE49-F238E27FC236}">
              <a16:creationId xmlns:a16="http://schemas.microsoft.com/office/drawing/2014/main" id="{3AC38A21-B59B-4ABE-B0B1-F70B73DB1B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0" name="AutoShape 72">
          <a:extLst>
            <a:ext uri="{FF2B5EF4-FFF2-40B4-BE49-F238E27FC236}">
              <a16:creationId xmlns:a16="http://schemas.microsoft.com/office/drawing/2014/main" id="{779B7D30-5953-4FF6-BF73-F53C4DFCAB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1" name="AutoShape 70">
          <a:extLst>
            <a:ext uri="{FF2B5EF4-FFF2-40B4-BE49-F238E27FC236}">
              <a16:creationId xmlns:a16="http://schemas.microsoft.com/office/drawing/2014/main" id="{4AB2AB6B-D49D-45F0-938D-40B1A97BBE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2" name="AutoShape 68">
          <a:extLst>
            <a:ext uri="{FF2B5EF4-FFF2-40B4-BE49-F238E27FC236}">
              <a16:creationId xmlns:a16="http://schemas.microsoft.com/office/drawing/2014/main" id="{A4F3E6AD-F19C-42E8-B8D2-FBEF355D4A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3" name="AutoShape 66">
          <a:extLst>
            <a:ext uri="{FF2B5EF4-FFF2-40B4-BE49-F238E27FC236}">
              <a16:creationId xmlns:a16="http://schemas.microsoft.com/office/drawing/2014/main" id="{39703EDF-DC83-449B-B885-670482792F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4" name="AutoShape 64">
          <a:extLst>
            <a:ext uri="{FF2B5EF4-FFF2-40B4-BE49-F238E27FC236}">
              <a16:creationId xmlns:a16="http://schemas.microsoft.com/office/drawing/2014/main" id="{5733039E-EEFA-4967-A166-5E15F7D24F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5" name="AutoShape 62">
          <a:extLst>
            <a:ext uri="{FF2B5EF4-FFF2-40B4-BE49-F238E27FC236}">
              <a16:creationId xmlns:a16="http://schemas.microsoft.com/office/drawing/2014/main" id="{16984161-A556-4FA2-AB2B-705CF2A3A1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6" name="AutoShape 60">
          <a:extLst>
            <a:ext uri="{FF2B5EF4-FFF2-40B4-BE49-F238E27FC236}">
              <a16:creationId xmlns:a16="http://schemas.microsoft.com/office/drawing/2014/main" id="{FCE961DF-4000-4AA9-80F0-6A034D1D4E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7" name="AutoShape 58">
          <a:extLst>
            <a:ext uri="{FF2B5EF4-FFF2-40B4-BE49-F238E27FC236}">
              <a16:creationId xmlns:a16="http://schemas.microsoft.com/office/drawing/2014/main" id="{91E64773-4605-4B23-AC9A-FF20C5A94C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8" name="AutoShape 56">
          <a:extLst>
            <a:ext uri="{FF2B5EF4-FFF2-40B4-BE49-F238E27FC236}">
              <a16:creationId xmlns:a16="http://schemas.microsoft.com/office/drawing/2014/main" id="{076E6591-01E5-4302-B0B7-D8B2F7F46C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599" name="AutoShape 54">
          <a:extLst>
            <a:ext uri="{FF2B5EF4-FFF2-40B4-BE49-F238E27FC236}">
              <a16:creationId xmlns:a16="http://schemas.microsoft.com/office/drawing/2014/main" id="{72145DF7-5B40-4503-9961-7E5C328800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0" name="AutoShape 52">
          <a:extLst>
            <a:ext uri="{FF2B5EF4-FFF2-40B4-BE49-F238E27FC236}">
              <a16:creationId xmlns:a16="http://schemas.microsoft.com/office/drawing/2014/main" id="{670E2155-1674-4C87-B732-3E5C072406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1" name="AutoShape 50">
          <a:extLst>
            <a:ext uri="{FF2B5EF4-FFF2-40B4-BE49-F238E27FC236}">
              <a16:creationId xmlns:a16="http://schemas.microsoft.com/office/drawing/2014/main" id="{78652A6F-EB6E-4C60-9549-5946BDB9F5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2" name="AutoShape 48">
          <a:extLst>
            <a:ext uri="{FF2B5EF4-FFF2-40B4-BE49-F238E27FC236}">
              <a16:creationId xmlns:a16="http://schemas.microsoft.com/office/drawing/2014/main" id="{B8611B05-139E-4CF8-A2F4-8A13F18BB4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3" name="AutoShape 46">
          <a:extLst>
            <a:ext uri="{FF2B5EF4-FFF2-40B4-BE49-F238E27FC236}">
              <a16:creationId xmlns:a16="http://schemas.microsoft.com/office/drawing/2014/main" id="{AA92F9BA-0AD3-4B86-8BC3-29A4EFEB47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4" name="AutoShape 44">
          <a:extLst>
            <a:ext uri="{FF2B5EF4-FFF2-40B4-BE49-F238E27FC236}">
              <a16:creationId xmlns:a16="http://schemas.microsoft.com/office/drawing/2014/main" id="{AB4A984C-B22B-48BF-B370-1CEB7E7C08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5" name="AutoShape 42">
          <a:extLst>
            <a:ext uri="{FF2B5EF4-FFF2-40B4-BE49-F238E27FC236}">
              <a16:creationId xmlns:a16="http://schemas.microsoft.com/office/drawing/2014/main" id="{842ECAFA-52A2-4BA9-BDAD-844797A0F8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6" name="AutoShape 40">
          <a:extLst>
            <a:ext uri="{FF2B5EF4-FFF2-40B4-BE49-F238E27FC236}">
              <a16:creationId xmlns:a16="http://schemas.microsoft.com/office/drawing/2014/main" id="{DF168A91-EC96-42F2-845F-68CD53E534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7" name="AutoShape 38">
          <a:extLst>
            <a:ext uri="{FF2B5EF4-FFF2-40B4-BE49-F238E27FC236}">
              <a16:creationId xmlns:a16="http://schemas.microsoft.com/office/drawing/2014/main" id="{AA454706-CB24-4AED-A49B-047FFEE744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8" name="AutoShape 36">
          <a:extLst>
            <a:ext uri="{FF2B5EF4-FFF2-40B4-BE49-F238E27FC236}">
              <a16:creationId xmlns:a16="http://schemas.microsoft.com/office/drawing/2014/main" id="{0CCA7ADE-E003-445E-B2C4-90005C54AD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09" name="AutoShape 34">
          <a:extLst>
            <a:ext uri="{FF2B5EF4-FFF2-40B4-BE49-F238E27FC236}">
              <a16:creationId xmlns:a16="http://schemas.microsoft.com/office/drawing/2014/main" id="{AEC57536-85B9-4B5B-80E1-317A5CE083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0" name="AutoShape 32">
          <a:extLst>
            <a:ext uri="{FF2B5EF4-FFF2-40B4-BE49-F238E27FC236}">
              <a16:creationId xmlns:a16="http://schemas.microsoft.com/office/drawing/2014/main" id="{06E1E10E-4354-43F7-A6D8-84020673C8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1" name="AutoShape 30">
          <a:extLst>
            <a:ext uri="{FF2B5EF4-FFF2-40B4-BE49-F238E27FC236}">
              <a16:creationId xmlns:a16="http://schemas.microsoft.com/office/drawing/2014/main" id="{202EBF0B-FB33-4FCB-90F6-2390CEB831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2" name="AutoShape 28">
          <a:extLst>
            <a:ext uri="{FF2B5EF4-FFF2-40B4-BE49-F238E27FC236}">
              <a16:creationId xmlns:a16="http://schemas.microsoft.com/office/drawing/2014/main" id="{24BA647E-16D3-4045-A291-BB8F3514A3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3" name="AutoShape 26">
          <a:extLst>
            <a:ext uri="{FF2B5EF4-FFF2-40B4-BE49-F238E27FC236}">
              <a16:creationId xmlns:a16="http://schemas.microsoft.com/office/drawing/2014/main" id="{983B6661-2AF0-4699-896B-BAB1F6537E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4" name="AutoShape 24">
          <a:extLst>
            <a:ext uri="{FF2B5EF4-FFF2-40B4-BE49-F238E27FC236}">
              <a16:creationId xmlns:a16="http://schemas.microsoft.com/office/drawing/2014/main" id="{EF0DF68A-782A-4E59-9045-860AE96113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5" name="AutoShape 22">
          <a:extLst>
            <a:ext uri="{FF2B5EF4-FFF2-40B4-BE49-F238E27FC236}">
              <a16:creationId xmlns:a16="http://schemas.microsoft.com/office/drawing/2014/main" id="{3B5763F8-F600-4B1D-9462-882197625D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6" name="AutoShape 20">
          <a:extLst>
            <a:ext uri="{FF2B5EF4-FFF2-40B4-BE49-F238E27FC236}">
              <a16:creationId xmlns:a16="http://schemas.microsoft.com/office/drawing/2014/main" id="{F575AD2E-36D4-49D3-82B6-29A7C51742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7" name="AutoShape 18">
          <a:extLst>
            <a:ext uri="{FF2B5EF4-FFF2-40B4-BE49-F238E27FC236}">
              <a16:creationId xmlns:a16="http://schemas.microsoft.com/office/drawing/2014/main" id="{13ED81E4-5BB6-4F8B-A596-742674215E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8" name="AutoShape 16">
          <a:extLst>
            <a:ext uri="{FF2B5EF4-FFF2-40B4-BE49-F238E27FC236}">
              <a16:creationId xmlns:a16="http://schemas.microsoft.com/office/drawing/2014/main" id="{86EB226F-FEC7-4D41-8925-A64516F520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19" name="AutoShape 14">
          <a:extLst>
            <a:ext uri="{FF2B5EF4-FFF2-40B4-BE49-F238E27FC236}">
              <a16:creationId xmlns:a16="http://schemas.microsoft.com/office/drawing/2014/main" id="{2AFE417F-9A83-4F3B-962D-704E54D25F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0" name="AutoShape 12">
          <a:extLst>
            <a:ext uri="{FF2B5EF4-FFF2-40B4-BE49-F238E27FC236}">
              <a16:creationId xmlns:a16="http://schemas.microsoft.com/office/drawing/2014/main" id="{973C4C15-6CC0-488F-8F0F-9292F13FE0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1" name="AutoShape 10">
          <a:extLst>
            <a:ext uri="{FF2B5EF4-FFF2-40B4-BE49-F238E27FC236}">
              <a16:creationId xmlns:a16="http://schemas.microsoft.com/office/drawing/2014/main" id="{F0F28B89-35CB-41FE-A488-DA7336DC06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2" name="AutoShape 8">
          <a:extLst>
            <a:ext uri="{FF2B5EF4-FFF2-40B4-BE49-F238E27FC236}">
              <a16:creationId xmlns:a16="http://schemas.microsoft.com/office/drawing/2014/main" id="{63ABF02B-3184-402D-AA01-FAA04D43C0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3" name="AutoShape 6">
          <a:extLst>
            <a:ext uri="{FF2B5EF4-FFF2-40B4-BE49-F238E27FC236}">
              <a16:creationId xmlns:a16="http://schemas.microsoft.com/office/drawing/2014/main" id="{3BD9E294-8CCF-43A4-9097-1A888465DF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4" name="AutoShape 4">
          <a:extLst>
            <a:ext uri="{FF2B5EF4-FFF2-40B4-BE49-F238E27FC236}">
              <a16:creationId xmlns:a16="http://schemas.microsoft.com/office/drawing/2014/main" id="{2D52211B-A88A-4D23-B800-652079F182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5" name="AutoShape 2">
          <a:extLst>
            <a:ext uri="{FF2B5EF4-FFF2-40B4-BE49-F238E27FC236}">
              <a16:creationId xmlns:a16="http://schemas.microsoft.com/office/drawing/2014/main" id="{43931B87-4879-4B5C-A72A-D79E3AD5FB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6" name="AutoShape 260">
          <a:extLst>
            <a:ext uri="{FF2B5EF4-FFF2-40B4-BE49-F238E27FC236}">
              <a16:creationId xmlns:a16="http://schemas.microsoft.com/office/drawing/2014/main" id="{1F3C5A17-22B3-49F0-9643-D4AB27775A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7" name="AutoShape 258">
          <a:extLst>
            <a:ext uri="{FF2B5EF4-FFF2-40B4-BE49-F238E27FC236}">
              <a16:creationId xmlns:a16="http://schemas.microsoft.com/office/drawing/2014/main" id="{1790DA17-30B6-47EA-A320-46C9B99A37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8" name="AutoShape 256">
          <a:extLst>
            <a:ext uri="{FF2B5EF4-FFF2-40B4-BE49-F238E27FC236}">
              <a16:creationId xmlns:a16="http://schemas.microsoft.com/office/drawing/2014/main" id="{D3920924-C516-4AAF-AAE6-C944651EF4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29" name="AutoShape 254">
          <a:extLst>
            <a:ext uri="{FF2B5EF4-FFF2-40B4-BE49-F238E27FC236}">
              <a16:creationId xmlns:a16="http://schemas.microsoft.com/office/drawing/2014/main" id="{6E549F4F-26E0-4D3A-B9D7-65DCB6C7D3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0" name="AutoShape 252">
          <a:extLst>
            <a:ext uri="{FF2B5EF4-FFF2-40B4-BE49-F238E27FC236}">
              <a16:creationId xmlns:a16="http://schemas.microsoft.com/office/drawing/2014/main" id="{F1222BE2-2E90-4B31-8E4E-919BDD55DB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1" name="AutoShape 250">
          <a:extLst>
            <a:ext uri="{FF2B5EF4-FFF2-40B4-BE49-F238E27FC236}">
              <a16:creationId xmlns:a16="http://schemas.microsoft.com/office/drawing/2014/main" id="{0C5C7056-D7EA-42C2-87D5-E831BB980E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2" name="AutoShape 248">
          <a:extLst>
            <a:ext uri="{FF2B5EF4-FFF2-40B4-BE49-F238E27FC236}">
              <a16:creationId xmlns:a16="http://schemas.microsoft.com/office/drawing/2014/main" id="{48CDBD27-B685-4EEC-A51D-823BEBB701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3" name="AutoShape 246">
          <a:extLst>
            <a:ext uri="{FF2B5EF4-FFF2-40B4-BE49-F238E27FC236}">
              <a16:creationId xmlns:a16="http://schemas.microsoft.com/office/drawing/2014/main" id="{83F926F7-34EB-4142-B86D-5C8DB1BD18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4" name="AutoShape 244">
          <a:extLst>
            <a:ext uri="{FF2B5EF4-FFF2-40B4-BE49-F238E27FC236}">
              <a16:creationId xmlns:a16="http://schemas.microsoft.com/office/drawing/2014/main" id="{67E49418-FE3E-417C-89ED-F94458B72F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5" name="AutoShape 242">
          <a:extLst>
            <a:ext uri="{FF2B5EF4-FFF2-40B4-BE49-F238E27FC236}">
              <a16:creationId xmlns:a16="http://schemas.microsoft.com/office/drawing/2014/main" id="{8214F54F-22DD-46FD-9884-17954BA7BE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6" name="AutoShape 240">
          <a:extLst>
            <a:ext uri="{FF2B5EF4-FFF2-40B4-BE49-F238E27FC236}">
              <a16:creationId xmlns:a16="http://schemas.microsoft.com/office/drawing/2014/main" id="{00C39A30-7082-44E1-9CAF-10A8151D23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7" name="AutoShape 238">
          <a:extLst>
            <a:ext uri="{FF2B5EF4-FFF2-40B4-BE49-F238E27FC236}">
              <a16:creationId xmlns:a16="http://schemas.microsoft.com/office/drawing/2014/main" id="{E1E9987C-7178-48D1-87C6-3FB9373AB8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8" name="AutoShape 236">
          <a:extLst>
            <a:ext uri="{FF2B5EF4-FFF2-40B4-BE49-F238E27FC236}">
              <a16:creationId xmlns:a16="http://schemas.microsoft.com/office/drawing/2014/main" id="{3ACA5750-DE66-4E1B-B885-C38C45AA22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39" name="AutoShape 234">
          <a:extLst>
            <a:ext uri="{FF2B5EF4-FFF2-40B4-BE49-F238E27FC236}">
              <a16:creationId xmlns:a16="http://schemas.microsoft.com/office/drawing/2014/main" id="{55D4C30E-5B72-4BFC-AF49-9960513EC6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0" name="AutoShape 232">
          <a:extLst>
            <a:ext uri="{FF2B5EF4-FFF2-40B4-BE49-F238E27FC236}">
              <a16:creationId xmlns:a16="http://schemas.microsoft.com/office/drawing/2014/main" id="{854723AE-5175-46A5-9174-13301E39F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1" name="AutoShape 230">
          <a:extLst>
            <a:ext uri="{FF2B5EF4-FFF2-40B4-BE49-F238E27FC236}">
              <a16:creationId xmlns:a16="http://schemas.microsoft.com/office/drawing/2014/main" id="{BBE7C35B-8489-46C8-BF83-176D1CAE37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2" name="AutoShape 228">
          <a:extLst>
            <a:ext uri="{FF2B5EF4-FFF2-40B4-BE49-F238E27FC236}">
              <a16:creationId xmlns:a16="http://schemas.microsoft.com/office/drawing/2014/main" id="{D325995D-BFDA-42E7-843A-8767FBC477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3" name="AutoShape 226">
          <a:extLst>
            <a:ext uri="{FF2B5EF4-FFF2-40B4-BE49-F238E27FC236}">
              <a16:creationId xmlns:a16="http://schemas.microsoft.com/office/drawing/2014/main" id="{38912254-FE91-42A6-B34C-05FD7264C5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4" name="AutoShape 224">
          <a:extLst>
            <a:ext uri="{FF2B5EF4-FFF2-40B4-BE49-F238E27FC236}">
              <a16:creationId xmlns:a16="http://schemas.microsoft.com/office/drawing/2014/main" id="{A60D8818-4468-499E-B6C6-108029BC01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5" name="AutoShape 222">
          <a:extLst>
            <a:ext uri="{FF2B5EF4-FFF2-40B4-BE49-F238E27FC236}">
              <a16:creationId xmlns:a16="http://schemas.microsoft.com/office/drawing/2014/main" id="{CA7976E8-BAF6-49D7-9C26-FC1A2F038C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6" name="AutoShape 220">
          <a:extLst>
            <a:ext uri="{FF2B5EF4-FFF2-40B4-BE49-F238E27FC236}">
              <a16:creationId xmlns:a16="http://schemas.microsoft.com/office/drawing/2014/main" id="{20472E3B-249E-446D-AA3F-D3012627AF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7" name="AutoShape 218">
          <a:extLst>
            <a:ext uri="{FF2B5EF4-FFF2-40B4-BE49-F238E27FC236}">
              <a16:creationId xmlns:a16="http://schemas.microsoft.com/office/drawing/2014/main" id="{DE36F4FC-C879-4CAB-8179-0DE8079FC6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8" name="AutoShape 216">
          <a:extLst>
            <a:ext uri="{FF2B5EF4-FFF2-40B4-BE49-F238E27FC236}">
              <a16:creationId xmlns:a16="http://schemas.microsoft.com/office/drawing/2014/main" id="{762D4E33-8717-45A4-8F7B-BC8274859F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49" name="AutoShape 214">
          <a:extLst>
            <a:ext uri="{FF2B5EF4-FFF2-40B4-BE49-F238E27FC236}">
              <a16:creationId xmlns:a16="http://schemas.microsoft.com/office/drawing/2014/main" id="{79173665-7A40-4FB8-A3ED-635ED88E35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0" name="AutoShape 212">
          <a:extLst>
            <a:ext uri="{FF2B5EF4-FFF2-40B4-BE49-F238E27FC236}">
              <a16:creationId xmlns:a16="http://schemas.microsoft.com/office/drawing/2014/main" id="{7BAB543F-48FE-46C0-A72B-772CB2C81A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1" name="AutoShape 210">
          <a:extLst>
            <a:ext uri="{FF2B5EF4-FFF2-40B4-BE49-F238E27FC236}">
              <a16:creationId xmlns:a16="http://schemas.microsoft.com/office/drawing/2014/main" id="{CFFE860E-61A0-430D-9A36-8048C49047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2" name="AutoShape 208">
          <a:extLst>
            <a:ext uri="{FF2B5EF4-FFF2-40B4-BE49-F238E27FC236}">
              <a16:creationId xmlns:a16="http://schemas.microsoft.com/office/drawing/2014/main" id="{529CE79D-345E-481B-96C4-30221274C5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3" name="AutoShape 206">
          <a:extLst>
            <a:ext uri="{FF2B5EF4-FFF2-40B4-BE49-F238E27FC236}">
              <a16:creationId xmlns:a16="http://schemas.microsoft.com/office/drawing/2014/main" id="{F60507EB-FB13-44F2-8C2C-D7C92AAD55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4" name="AutoShape 204">
          <a:extLst>
            <a:ext uri="{FF2B5EF4-FFF2-40B4-BE49-F238E27FC236}">
              <a16:creationId xmlns:a16="http://schemas.microsoft.com/office/drawing/2014/main" id="{7D315553-9645-43A2-A508-250DD1DECD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5" name="AutoShape 202">
          <a:extLst>
            <a:ext uri="{FF2B5EF4-FFF2-40B4-BE49-F238E27FC236}">
              <a16:creationId xmlns:a16="http://schemas.microsoft.com/office/drawing/2014/main" id="{D2263AF0-CA55-4FDB-A206-A78A0E7347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6" name="AutoShape 200">
          <a:extLst>
            <a:ext uri="{FF2B5EF4-FFF2-40B4-BE49-F238E27FC236}">
              <a16:creationId xmlns:a16="http://schemas.microsoft.com/office/drawing/2014/main" id="{41A11300-0388-4CBC-88B4-2F798C6F59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7" name="AutoShape 198">
          <a:extLst>
            <a:ext uri="{FF2B5EF4-FFF2-40B4-BE49-F238E27FC236}">
              <a16:creationId xmlns:a16="http://schemas.microsoft.com/office/drawing/2014/main" id="{4CAA11BA-C071-43D0-BBEB-C68504C2CA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8" name="AutoShape 196">
          <a:extLst>
            <a:ext uri="{FF2B5EF4-FFF2-40B4-BE49-F238E27FC236}">
              <a16:creationId xmlns:a16="http://schemas.microsoft.com/office/drawing/2014/main" id="{59099CA2-69DA-4A45-AA15-FE6CD5795E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59" name="AutoShape 194">
          <a:extLst>
            <a:ext uri="{FF2B5EF4-FFF2-40B4-BE49-F238E27FC236}">
              <a16:creationId xmlns:a16="http://schemas.microsoft.com/office/drawing/2014/main" id="{A1FE764E-7790-49DA-A223-E70F0DEF26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0" name="AutoShape 192">
          <a:extLst>
            <a:ext uri="{FF2B5EF4-FFF2-40B4-BE49-F238E27FC236}">
              <a16:creationId xmlns:a16="http://schemas.microsoft.com/office/drawing/2014/main" id="{90DC7523-E8BF-45C9-8461-417A8EBECC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1" name="AutoShape 190">
          <a:extLst>
            <a:ext uri="{FF2B5EF4-FFF2-40B4-BE49-F238E27FC236}">
              <a16:creationId xmlns:a16="http://schemas.microsoft.com/office/drawing/2014/main" id="{61D8BD38-974D-42B7-A438-32A779EF42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2" name="AutoShape 188">
          <a:extLst>
            <a:ext uri="{FF2B5EF4-FFF2-40B4-BE49-F238E27FC236}">
              <a16:creationId xmlns:a16="http://schemas.microsoft.com/office/drawing/2014/main" id="{35A47318-D561-4F75-A837-302F30F506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3" name="AutoShape 186">
          <a:extLst>
            <a:ext uri="{FF2B5EF4-FFF2-40B4-BE49-F238E27FC236}">
              <a16:creationId xmlns:a16="http://schemas.microsoft.com/office/drawing/2014/main" id="{1281B26B-7DF3-47BB-B0A7-08CF288746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4" name="AutoShape 184">
          <a:extLst>
            <a:ext uri="{FF2B5EF4-FFF2-40B4-BE49-F238E27FC236}">
              <a16:creationId xmlns:a16="http://schemas.microsoft.com/office/drawing/2014/main" id="{3356BDEE-A553-42C1-BAA3-DF4E65CDED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5" name="AutoShape 182">
          <a:extLst>
            <a:ext uri="{FF2B5EF4-FFF2-40B4-BE49-F238E27FC236}">
              <a16:creationId xmlns:a16="http://schemas.microsoft.com/office/drawing/2014/main" id="{04F382A0-719E-4CEC-9B56-D587782C4B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6" name="AutoShape 180">
          <a:extLst>
            <a:ext uri="{FF2B5EF4-FFF2-40B4-BE49-F238E27FC236}">
              <a16:creationId xmlns:a16="http://schemas.microsoft.com/office/drawing/2014/main" id="{98828951-8A63-4C0E-A6FC-373CB0D93E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7" name="AutoShape 178">
          <a:extLst>
            <a:ext uri="{FF2B5EF4-FFF2-40B4-BE49-F238E27FC236}">
              <a16:creationId xmlns:a16="http://schemas.microsoft.com/office/drawing/2014/main" id="{0CFDC556-7869-43D5-B318-13C1E95E7B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8" name="AutoShape 176">
          <a:extLst>
            <a:ext uri="{FF2B5EF4-FFF2-40B4-BE49-F238E27FC236}">
              <a16:creationId xmlns:a16="http://schemas.microsoft.com/office/drawing/2014/main" id="{4937FA2D-18E4-4C8F-877F-7BD69AEBD7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69" name="AutoShape 174">
          <a:extLst>
            <a:ext uri="{FF2B5EF4-FFF2-40B4-BE49-F238E27FC236}">
              <a16:creationId xmlns:a16="http://schemas.microsoft.com/office/drawing/2014/main" id="{CC466AFC-593F-418F-B2FD-FF37B74501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0" name="AutoShape 172">
          <a:extLst>
            <a:ext uri="{FF2B5EF4-FFF2-40B4-BE49-F238E27FC236}">
              <a16:creationId xmlns:a16="http://schemas.microsoft.com/office/drawing/2014/main" id="{07CDDB08-E855-4567-AB4B-1863D344C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1" name="AutoShape 170">
          <a:extLst>
            <a:ext uri="{FF2B5EF4-FFF2-40B4-BE49-F238E27FC236}">
              <a16:creationId xmlns:a16="http://schemas.microsoft.com/office/drawing/2014/main" id="{C58F91D9-92CD-48EC-B98D-699CC52262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2" name="AutoShape 168">
          <a:extLst>
            <a:ext uri="{FF2B5EF4-FFF2-40B4-BE49-F238E27FC236}">
              <a16:creationId xmlns:a16="http://schemas.microsoft.com/office/drawing/2014/main" id="{97CD7E40-C18B-4D13-8567-C5F4D4E870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3" name="AutoShape 166">
          <a:extLst>
            <a:ext uri="{FF2B5EF4-FFF2-40B4-BE49-F238E27FC236}">
              <a16:creationId xmlns:a16="http://schemas.microsoft.com/office/drawing/2014/main" id="{B3AD4EF9-9F6F-4D31-9BCE-23F4610AF9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4" name="AutoShape 164">
          <a:extLst>
            <a:ext uri="{FF2B5EF4-FFF2-40B4-BE49-F238E27FC236}">
              <a16:creationId xmlns:a16="http://schemas.microsoft.com/office/drawing/2014/main" id="{86DBCC7E-BC43-4E5A-9FB5-A8533D1A11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5" name="AutoShape 162">
          <a:extLst>
            <a:ext uri="{FF2B5EF4-FFF2-40B4-BE49-F238E27FC236}">
              <a16:creationId xmlns:a16="http://schemas.microsoft.com/office/drawing/2014/main" id="{F3513F3F-387A-477A-82AA-45C128A84F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6" name="AutoShape 160">
          <a:extLst>
            <a:ext uri="{FF2B5EF4-FFF2-40B4-BE49-F238E27FC236}">
              <a16:creationId xmlns:a16="http://schemas.microsoft.com/office/drawing/2014/main" id="{BB0C3117-ABEE-4FB4-8FB1-25BBB64810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7" name="AutoShape 158">
          <a:extLst>
            <a:ext uri="{FF2B5EF4-FFF2-40B4-BE49-F238E27FC236}">
              <a16:creationId xmlns:a16="http://schemas.microsoft.com/office/drawing/2014/main" id="{1966C5BD-9217-499F-BEFF-77C3E2879C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8" name="AutoShape 156">
          <a:extLst>
            <a:ext uri="{FF2B5EF4-FFF2-40B4-BE49-F238E27FC236}">
              <a16:creationId xmlns:a16="http://schemas.microsoft.com/office/drawing/2014/main" id="{3CE6626E-870E-4F56-9543-0B57082EFC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79" name="AutoShape 154">
          <a:extLst>
            <a:ext uri="{FF2B5EF4-FFF2-40B4-BE49-F238E27FC236}">
              <a16:creationId xmlns:a16="http://schemas.microsoft.com/office/drawing/2014/main" id="{9BBA3EEE-6CE4-4725-A9AC-8585A0DA35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0" name="AutoShape 152">
          <a:extLst>
            <a:ext uri="{FF2B5EF4-FFF2-40B4-BE49-F238E27FC236}">
              <a16:creationId xmlns:a16="http://schemas.microsoft.com/office/drawing/2014/main" id="{E4F8BAF1-267D-4639-95B4-87D3B8D57B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1" name="AutoShape 150">
          <a:extLst>
            <a:ext uri="{FF2B5EF4-FFF2-40B4-BE49-F238E27FC236}">
              <a16:creationId xmlns:a16="http://schemas.microsoft.com/office/drawing/2014/main" id="{BC119755-6716-4D4B-B106-DCD5F23F3A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2" name="AutoShape 148">
          <a:extLst>
            <a:ext uri="{FF2B5EF4-FFF2-40B4-BE49-F238E27FC236}">
              <a16:creationId xmlns:a16="http://schemas.microsoft.com/office/drawing/2014/main" id="{FFFF9E89-7AA5-4FF1-B70C-12A95E0A03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3" name="AutoShape 146">
          <a:extLst>
            <a:ext uri="{FF2B5EF4-FFF2-40B4-BE49-F238E27FC236}">
              <a16:creationId xmlns:a16="http://schemas.microsoft.com/office/drawing/2014/main" id="{13FB6DF5-6BBB-4195-93F6-EA03F204B0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4" name="AutoShape 144">
          <a:extLst>
            <a:ext uri="{FF2B5EF4-FFF2-40B4-BE49-F238E27FC236}">
              <a16:creationId xmlns:a16="http://schemas.microsoft.com/office/drawing/2014/main" id="{DDE3AC91-F4CA-4047-A89C-40B2C9F9D4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5" name="AutoShape 142">
          <a:extLst>
            <a:ext uri="{FF2B5EF4-FFF2-40B4-BE49-F238E27FC236}">
              <a16:creationId xmlns:a16="http://schemas.microsoft.com/office/drawing/2014/main" id="{704CC658-ABA5-4B52-BBC4-8659CE4756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6" name="AutoShape 140">
          <a:extLst>
            <a:ext uri="{FF2B5EF4-FFF2-40B4-BE49-F238E27FC236}">
              <a16:creationId xmlns:a16="http://schemas.microsoft.com/office/drawing/2014/main" id="{2B60209E-CDEC-4E78-A9EB-31BD9AE8A7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7" name="AutoShape 138">
          <a:extLst>
            <a:ext uri="{FF2B5EF4-FFF2-40B4-BE49-F238E27FC236}">
              <a16:creationId xmlns:a16="http://schemas.microsoft.com/office/drawing/2014/main" id="{BC2A69A3-0428-4B71-B832-2AA40E5B71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8" name="AutoShape 136">
          <a:extLst>
            <a:ext uri="{FF2B5EF4-FFF2-40B4-BE49-F238E27FC236}">
              <a16:creationId xmlns:a16="http://schemas.microsoft.com/office/drawing/2014/main" id="{1D353927-23CC-4261-B0F4-B09CF398FE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89" name="AutoShape 134">
          <a:extLst>
            <a:ext uri="{FF2B5EF4-FFF2-40B4-BE49-F238E27FC236}">
              <a16:creationId xmlns:a16="http://schemas.microsoft.com/office/drawing/2014/main" id="{B5033F26-BB1A-4FB3-BF64-36A89CBB47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0" name="AutoShape 132">
          <a:extLst>
            <a:ext uri="{FF2B5EF4-FFF2-40B4-BE49-F238E27FC236}">
              <a16:creationId xmlns:a16="http://schemas.microsoft.com/office/drawing/2014/main" id="{09E372D8-A5E8-4B36-9157-E23C8ECE28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1" name="AutoShape 130">
          <a:extLst>
            <a:ext uri="{FF2B5EF4-FFF2-40B4-BE49-F238E27FC236}">
              <a16:creationId xmlns:a16="http://schemas.microsoft.com/office/drawing/2014/main" id="{B7973442-0B6B-4B54-BC23-BFD9E494C9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2" name="AutoShape 128">
          <a:extLst>
            <a:ext uri="{FF2B5EF4-FFF2-40B4-BE49-F238E27FC236}">
              <a16:creationId xmlns:a16="http://schemas.microsoft.com/office/drawing/2014/main" id="{9CDC47DA-54FD-4F82-BCA9-60C21AAD18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3" name="AutoShape 126">
          <a:extLst>
            <a:ext uri="{FF2B5EF4-FFF2-40B4-BE49-F238E27FC236}">
              <a16:creationId xmlns:a16="http://schemas.microsoft.com/office/drawing/2014/main" id="{B321FB2D-0A4B-4887-B167-F9DEA1AEDD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4" name="AutoShape 124">
          <a:extLst>
            <a:ext uri="{FF2B5EF4-FFF2-40B4-BE49-F238E27FC236}">
              <a16:creationId xmlns:a16="http://schemas.microsoft.com/office/drawing/2014/main" id="{DC998C19-BFBF-4630-B213-452E581399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5" name="AutoShape 122">
          <a:extLst>
            <a:ext uri="{FF2B5EF4-FFF2-40B4-BE49-F238E27FC236}">
              <a16:creationId xmlns:a16="http://schemas.microsoft.com/office/drawing/2014/main" id="{2242C46C-199A-4773-AA4D-24FD4D598D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6" name="AutoShape 120">
          <a:extLst>
            <a:ext uri="{FF2B5EF4-FFF2-40B4-BE49-F238E27FC236}">
              <a16:creationId xmlns:a16="http://schemas.microsoft.com/office/drawing/2014/main" id="{8E0EBDA2-4686-4F5C-AB5F-67445FFD95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7" name="AutoShape 118">
          <a:extLst>
            <a:ext uri="{FF2B5EF4-FFF2-40B4-BE49-F238E27FC236}">
              <a16:creationId xmlns:a16="http://schemas.microsoft.com/office/drawing/2014/main" id="{31C9BE68-9085-440A-B338-43298E426B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8" name="AutoShape 116">
          <a:extLst>
            <a:ext uri="{FF2B5EF4-FFF2-40B4-BE49-F238E27FC236}">
              <a16:creationId xmlns:a16="http://schemas.microsoft.com/office/drawing/2014/main" id="{01112683-ECBC-442C-B7E2-E5EAC9EF12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699" name="AutoShape 114">
          <a:extLst>
            <a:ext uri="{FF2B5EF4-FFF2-40B4-BE49-F238E27FC236}">
              <a16:creationId xmlns:a16="http://schemas.microsoft.com/office/drawing/2014/main" id="{CCD265B6-CEC1-45E2-97FC-E6C0F30DFD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0" name="AutoShape 112">
          <a:extLst>
            <a:ext uri="{FF2B5EF4-FFF2-40B4-BE49-F238E27FC236}">
              <a16:creationId xmlns:a16="http://schemas.microsoft.com/office/drawing/2014/main" id="{5EFE3003-7318-43C2-9695-F291B1FC94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1" name="AutoShape 110">
          <a:extLst>
            <a:ext uri="{FF2B5EF4-FFF2-40B4-BE49-F238E27FC236}">
              <a16:creationId xmlns:a16="http://schemas.microsoft.com/office/drawing/2014/main" id="{CA7023D5-430C-42D8-A154-78C2958AC8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2" name="AutoShape 108">
          <a:extLst>
            <a:ext uri="{FF2B5EF4-FFF2-40B4-BE49-F238E27FC236}">
              <a16:creationId xmlns:a16="http://schemas.microsoft.com/office/drawing/2014/main" id="{BA2B087F-BAA3-4F2B-9E91-1A3DE651A1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3" name="AutoShape 106">
          <a:extLst>
            <a:ext uri="{FF2B5EF4-FFF2-40B4-BE49-F238E27FC236}">
              <a16:creationId xmlns:a16="http://schemas.microsoft.com/office/drawing/2014/main" id="{572D856C-8150-4BFE-BAB9-335B66A5DB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4" name="AutoShape 104">
          <a:extLst>
            <a:ext uri="{FF2B5EF4-FFF2-40B4-BE49-F238E27FC236}">
              <a16:creationId xmlns:a16="http://schemas.microsoft.com/office/drawing/2014/main" id="{DE2A41C0-257B-47D9-B75E-AE8BA051E5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5" name="AutoShape 102">
          <a:extLst>
            <a:ext uri="{FF2B5EF4-FFF2-40B4-BE49-F238E27FC236}">
              <a16:creationId xmlns:a16="http://schemas.microsoft.com/office/drawing/2014/main" id="{E4F9F787-3C96-40FF-8412-2955F8EF3F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6" name="AutoShape 100">
          <a:extLst>
            <a:ext uri="{FF2B5EF4-FFF2-40B4-BE49-F238E27FC236}">
              <a16:creationId xmlns:a16="http://schemas.microsoft.com/office/drawing/2014/main" id="{0ED176D6-A308-4097-98FF-AC088B9DF3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7" name="AutoShape 98">
          <a:extLst>
            <a:ext uri="{FF2B5EF4-FFF2-40B4-BE49-F238E27FC236}">
              <a16:creationId xmlns:a16="http://schemas.microsoft.com/office/drawing/2014/main" id="{4261D242-5A5C-41D6-8FFA-DD979DDB59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8" name="AutoShape 96">
          <a:extLst>
            <a:ext uri="{FF2B5EF4-FFF2-40B4-BE49-F238E27FC236}">
              <a16:creationId xmlns:a16="http://schemas.microsoft.com/office/drawing/2014/main" id="{9EA9ABBA-1FFA-444D-868D-F9774BC2F7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09" name="AutoShape 94">
          <a:extLst>
            <a:ext uri="{FF2B5EF4-FFF2-40B4-BE49-F238E27FC236}">
              <a16:creationId xmlns:a16="http://schemas.microsoft.com/office/drawing/2014/main" id="{7B1D09E8-0A15-425B-8822-2B29580337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0" name="AutoShape 92">
          <a:extLst>
            <a:ext uri="{FF2B5EF4-FFF2-40B4-BE49-F238E27FC236}">
              <a16:creationId xmlns:a16="http://schemas.microsoft.com/office/drawing/2014/main" id="{844D1569-C6A8-41E8-8480-21A3E0051A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1" name="AutoShape 90">
          <a:extLst>
            <a:ext uri="{FF2B5EF4-FFF2-40B4-BE49-F238E27FC236}">
              <a16:creationId xmlns:a16="http://schemas.microsoft.com/office/drawing/2014/main" id="{C6666B0F-4DC5-40C8-A4A7-F63C70B56B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2" name="AutoShape 88">
          <a:extLst>
            <a:ext uri="{FF2B5EF4-FFF2-40B4-BE49-F238E27FC236}">
              <a16:creationId xmlns:a16="http://schemas.microsoft.com/office/drawing/2014/main" id="{98704EF6-E274-4ADF-9E63-2BDD67F0A5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3" name="AutoShape 86">
          <a:extLst>
            <a:ext uri="{FF2B5EF4-FFF2-40B4-BE49-F238E27FC236}">
              <a16:creationId xmlns:a16="http://schemas.microsoft.com/office/drawing/2014/main" id="{6C35544D-A5D9-46D5-A1F9-30A3EF4E31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4" name="AutoShape 84">
          <a:extLst>
            <a:ext uri="{FF2B5EF4-FFF2-40B4-BE49-F238E27FC236}">
              <a16:creationId xmlns:a16="http://schemas.microsoft.com/office/drawing/2014/main" id="{A42752C9-94A4-4074-8750-DAB1E114B3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5" name="AutoShape 82">
          <a:extLst>
            <a:ext uri="{FF2B5EF4-FFF2-40B4-BE49-F238E27FC236}">
              <a16:creationId xmlns:a16="http://schemas.microsoft.com/office/drawing/2014/main" id="{49505D8F-16E2-4EE3-BB68-4DF1F0F4B8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6" name="AutoShape 80">
          <a:extLst>
            <a:ext uri="{FF2B5EF4-FFF2-40B4-BE49-F238E27FC236}">
              <a16:creationId xmlns:a16="http://schemas.microsoft.com/office/drawing/2014/main" id="{DD638C85-F211-4C7C-A126-A3270E64A6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7" name="AutoShape 78">
          <a:extLst>
            <a:ext uri="{FF2B5EF4-FFF2-40B4-BE49-F238E27FC236}">
              <a16:creationId xmlns:a16="http://schemas.microsoft.com/office/drawing/2014/main" id="{09D93437-7B29-499B-BA38-6F6A31E0C3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8" name="AutoShape 76">
          <a:extLst>
            <a:ext uri="{FF2B5EF4-FFF2-40B4-BE49-F238E27FC236}">
              <a16:creationId xmlns:a16="http://schemas.microsoft.com/office/drawing/2014/main" id="{E8A79779-976F-4617-8824-D71C64B7E4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19" name="AutoShape 74">
          <a:extLst>
            <a:ext uri="{FF2B5EF4-FFF2-40B4-BE49-F238E27FC236}">
              <a16:creationId xmlns:a16="http://schemas.microsoft.com/office/drawing/2014/main" id="{9E8F8524-F694-48AB-8773-53661FD242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0" name="AutoShape 72">
          <a:extLst>
            <a:ext uri="{FF2B5EF4-FFF2-40B4-BE49-F238E27FC236}">
              <a16:creationId xmlns:a16="http://schemas.microsoft.com/office/drawing/2014/main" id="{C2EFB011-C939-4B0F-A917-9AAECB0D2E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1" name="AutoShape 70">
          <a:extLst>
            <a:ext uri="{FF2B5EF4-FFF2-40B4-BE49-F238E27FC236}">
              <a16:creationId xmlns:a16="http://schemas.microsoft.com/office/drawing/2014/main" id="{C51E6F5D-02ED-4AC6-9FEF-5F8A23A871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2" name="AutoShape 68">
          <a:extLst>
            <a:ext uri="{FF2B5EF4-FFF2-40B4-BE49-F238E27FC236}">
              <a16:creationId xmlns:a16="http://schemas.microsoft.com/office/drawing/2014/main" id="{1846F12A-BDD3-42CD-832D-07A77101B6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3" name="AutoShape 66">
          <a:extLst>
            <a:ext uri="{FF2B5EF4-FFF2-40B4-BE49-F238E27FC236}">
              <a16:creationId xmlns:a16="http://schemas.microsoft.com/office/drawing/2014/main" id="{A98C58DB-3830-4F59-8CEB-14D2A7BDF6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4" name="AutoShape 64">
          <a:extLst>
            <a:ext uri="{FF2B5EF4-FFF2-40B4-BE49-F238E27FC236}">
              <a16:creationId xmlns:a16="http://schemas.microsoft.com/office/drawing/2014/main" id="{684AB0E4-1169-4B56-82BB-FFDB51FEC0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5" name="AutoShape 62">
          <a:extLst>
            <a:ext uri="{FF2B5EF4-FFF2-40B4-BE49-F238E27FC236}">
              <a16:creationId xmlns:a16="http://schemas.microsoft.com/office/drawing/2014/main" id="{171C8C7C-25E9-49D0-9BC4-BF03BE4D6A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6" name="AutoShape 60">
          <a:extLst>
            <a:ext uri="{FF2B5EF4-FFF2-40B4-BE49-F238E27FC236}">
              <a16:creationId xmlns:a16="http://schemas.microsoft.com/office/drawing/2014/main" id="{96043923-D4CD-4364-A078-9E6D5902D6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7" name="AutoShape 58">
          <a:extLst>
            <a:ext uri="{FF2B5EF4-FFF2-40B4-BE49-F238E27FC236}">
              <a16:creationId xmlns:a16="http://schemas.microsoft.com/office/drawing/2014/main" id="{3FD6BFF9-61A6-40D4-9E1B-4F6A9273E2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8" name="AutoShape 56">
          <a:extLst>
            <a:ext uri="{FF2B5EF4-FFF2-40B4-BE49-F238E27FC236}">
              <a16:creationId xmlns:a16="http://schemas.microsoft.com/office/drawing/2014/main" id="{B044AB55-D90D-4312-8061-5C6902897E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29" name="AutoShape 54">
          <a:extLst>
            <a:ext uri="{FF2B5EF4-FFF2-40B4-BE49-F238E27FC236}">
              <a16:creationId xmlns:a16="http://schemas.microsoft.com/office/drawing/2014/main" id="{4671AF56-27F4-4E5D-B537-184E63254C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0" name="AutoShape 52">
          <a:extLst>
            <a:ext uri="{FF2B5EF4-FFF2-40B4-BE49-F238E27FC236}">
              <a16:creationId xmlns:a16="http://schemas.microsoft.com/office/drawing/2014/main" id="{18119CC0-26E8-4121-8E55-66C20C07A3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1" name="AutoShape 50">
          <a:extLst>
            <a:ext uri="{FF2B5EF4-FFF2-40B4-BE49-F238E27FC236}">
              <a16:creationId xmlns:a16="http://schemas.microsoft.com/office/drawing/2014/main" id="{82929618-1293-47A4-A150-8C4CD6B52C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2" name="AutoShape 48">
          <a:extLst>
            <a:ext uri="{FF2B5EF4-FFF2-40B4-BE49-F238E27FC236}">
              <a16:creationId xmlns:a16="http://schemas.microsoft.com/office/drawing/2014/main" id="{E4B6E6C0-FB66-4ACF-A11E-782E2DFDC9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3" name="AutoShape 46">
          <a:extLst>
            <a:ext uri="{FF2B5EF4-FFF2-40B4-BE49-F238E27FC236}">
              <a16:creationId xmlns:a16="http://schemas.microsoft.com/office/drawing/2014/main" id="{460824C4-DB9C-459E-BE47-C41C6115C2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4" name="AutoShape 44">
          <a:extLst>
            <a:ext uri="{FF2B5EF4-FFF2-40B4-BE49-F238E27FC236}">
              <a16:creationId xmlns:a16="http://schemas.microsoft.com/office/drawing/2014/main" id="{3E87CBFF-E0A3-499B-A227-493F79FE06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5" name="AutoShape 42">
          <a:extLst>
            <a:ext uri="{FF2B5EF4-FFF2-40B4-BE49-F238E27FC236}">
              <a16:creationId xmlns:a16="http://schemas.microsoft.com/office/drawing/2014/main" id="{9E51517A-AAC6-4759-BF88-41BEC758E4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6" name="AutoShape 40">
          <a:extLst>
            <a:ext uri="{FF2B5EF4-FFF2-40B4-BE49-F238E27FC236}">
              <a16:creationId xmlns:a16="http://schemas.microsoft.com/office/drawing/2014/main" id="{BB73DE5A-DC0B-4ADA-A514-352B79DA16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7" name="AutoShape 38">
          <a:extLst>
            <a:ext uri="{FF2B5EF4-FFF2-40B4-BE49-F238E27FC236}">
              <a16:creationId xmlns:a16="http://schemas.microsoft.com/office/drawing/2014/main" id="{E0EDE895-38BA-441C-998C-89E4F657AA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8" name="AutoShape 36">
          <a:extLst>
            <a:ext uri="{FF2B5EF4-FFF2-40B4-BE49-F238E27FC236}">
              <a16:creationId xmlns:a16="http://schemas.microsoft.com/office/drawing/2014/main" id="{6D0E3ADD-A270-400A-8972-E85C00BF67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39" name="AutoShape 34">
          <a:extLst>
            <a:ext uri="{FF2B5EF4-FFF2-40B4-BE49-F238E27FC236}">
              <a16:creationId xmlns:a16="http://schemas.microsoft.com/office/drawing/2014/main" id="{7BC37E86-F8D2-4CD3-B028-7BCD46AC4C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0" name="AutoShape 32">
          <a:extLst>
            <a:ext uri="{FF2B5EF4-FFF2-40B4-BE49-F238E27FC236}">
              <a16:creationId xmlns:a16="http://schemas.microsoft.com/office/drawing/2014/main" id="{362DC0B5-CB56-4A87-917E-DDA4AC704A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1" name="AutoShape 30">
          <a:extLst>
            <a:ext uri="{FF2B5EF4-FFF2-40B4-BE49-F238E27FC236}">
              <a16:creationId xmlns:a16="http://schemas.microsoft.com/office/drawing/2014/main" id="{1979EC78-AE1E-43ED-A2D3-B0B71E6EB5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2" name="AutoShape 28">
          <a:extLst>
            <a:ext uri="{FF2B5EF4-FFF2-40B4-BE49-F238E27FC236}">
              <a16:creationId xmlns:a16="http://schemas.microsoft.com/office/drawing/2014/main" id="{1AB84D79-44E8-420C-9912-936ACD6AB9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3" name="AutoShape 26">
          <a:extLst>
            <a:ext uri="{FF2B5EF4-FFF2-40B4-BE49-F238E27FC236}">
              <a16:creationId xmlns:a16="http://schemas.microsoft.com/office/drawing/2014/main" id="{48E9E0C3-92B4-4331-93EF-DA812634A4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4" name="AutoShape 24">
          <a:extLst>
            <a:ext uri="{FF2B5EF4-FFF2-40B4-BE49-F238E27FC236}">
              <a16:creationId xmlns:a16="http://schemas.microsoft.com/office/drawing/2014/main" id="{DDCE3DF2-F23B-42CA-A3A9-B8FD8C25F8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5" name="AutoShape 22">
          <a:extLst>
            <a:ext uri="{FF2B5EF4-FFF2-40B4-BE49-F238E27FC236}">
              <a16:creationId xmlns:a16="http://schemas.microsoft.com/office/drawing/2014/main" id="{759217B5-9D6A-4AE0-B624-5E7A1F1AD6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6" name="AutoShape 20">
          <a:extLst>
            <a:ext uri="{FF2B5EF4-FFF2-40B4-BE49-F238E27FC236}">
              <a16:creationId xmlns:a16="http://schemas.microsoft.com/office/drawing/2014/main" id="{DE591BC2-0928-4056-AF3C-BEA3EDEEBE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7" name="AutoShape 18">
          <a:extLst>
            <a:ext uri="{FF2B5EF4-FFF2-40B4-BE49-F238E27FC236}">
              <a16:creationId xmlns:a16="http://schemas.microsoft.com/office/drawing/2014/main" id="{EE566A05-C613-4321-A5C4-B3C35FF6B3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8" name="AutoShape 16">
          <a:extLst>
            <a:ext uri="{FF2B5EF4-FFF2-40B4-BE49-F238E27FC236}">
              <a16:creationId xmlns:a16="http://schemas.microsoft.com/office/drawing/2014/main" id="{0597225A-7C0F-441E-A966-E4BA082C47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49" name="AutoShape 14">
          <a:extLst>
            <a:ext uri="{FF2B5EF4-FFF2-40B4-BE49-F238E27FC236}">
              <a16:creationId xmlns:a16="http://schemas.microsoft.com/office/drawing/2014/main" id="{40F516B4-A793-41A1-A585-805ADC9373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50" name="AutoShape 12">
          <a:extLst>
            <a:ext uri="{FF2B5EF4-FFF2-40B4-BE49-F238E27FC236}">
              <a16:creationId xmlns:a16="http://schemas.microsoft.com/office/drawing/2014/main" id="{A7D88640-8D2D-4B51-8273-DB4CDDF0E4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51" name="AutoShape 10">
          <a:extLst>
            <a:ext uri="{FF2B5EF4-FFF2-40B4-BE49-F238E27FC236}">
              <a16:creationId xmlns:a16="http://schemas.microsoft.com/office/drawing/2014/main" id="{B0ED287F-3123-48BA-BDBE-FA2D08FFE8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52" name="AutoShape 8">
          <a:extLst>
            <a:ext uri="{FF2B5EF4-FFF2-40B4-BE49-F238E27FC236}">
              <a16:creationId xmlns:a16="http://schemas.microsoft.com/office/drawing/2014/main" id="{F98EA564-14F9-430F-8B11-50E477A119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53" name="AutoShape 6">
          <a:extLst>
            <a:ext uri="{FF2B5EF4-FFF2-40B4-BE49-F238E27FC236}">
              <a16:creationId xmlns:a16="http://schemas.microsoft.com/office/drawing/2014/main" id="{2DC2E7F6-433F-41ED-BF99-1E9EE8FB20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54" name="AutoShape 4">
          <a:extLst>
            <a:ext uri="{FF2B5EF4-FFF2-40B4-BE49-F238E27FC236}">
              <a16:creationId xmlns:a16="http://schemas.microsoft.com/office/drawing/2014/main" id="{D38244CD-BF2F-4E2B-AF37-B7D300CFB3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66675</xdr:rowOff>
    </xdr:to>
    <xdr:sp macro="" textlink="">
      <xdr:nvSpPr>
        <xdr:cNvPr id="1755" name="AutoShape 2">
          <a:extLst>
            <a:ext uri="{FF2B5EF4-FFF2-40B4-BE49-F238E27FC236}">
              <a16:creationId xmlns:a16="http://schemas.microsoft.com/office/drawing/2014/main" id="{055EF49D-CE7C-4ABE-B01A-CD5AADBEA6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56" name="AutoShape 260">
          <a:extLst>
            <a:ext uri="{FF2B5EF4-FFF2-40B4-BE49-F238E27FC236}">
              <a16:creationId xmlns:a16="http://schemas.microsoft.com/office/drawing/2014/main" id="{EC3D942A-031B-4D4A-BFF8-72D9F48EFA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57" name="AutoShape 258">
          <a:extLst>
            <a:ext uri="{FF2B5EF4-FFF2-40B4-BE49-F238E27FC236}">
              <a16:creationId xmlns:a16="http://schemas.microsoft.com/office/drawing/2014/main" id="{E9629BFA-A813-9084-AAE2-49519132F0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58" name="AutoShape 256">
          <a:extLst>
            <a:ext uri="{FF2B5EF4-FFF2-40B4-BE49-F238E27FC236}">
              <a16:creationId xmlns:a16="http://schemas.microsoft.com/office/drawing/2014/main" id="{1EE8F2AB-B436-0953-504C-9DB53322DC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59" name="AutoShape 254">
          <a:extLst>
            <a:ext uri="{FF2B5EF4-FFF2-40B4-BE49-F238E27FC236}">
              <a16:creationId xmlns:a16="http://schemas.microsoft.com/office/drawing/2014/main" id="{B5AD57AE-A1FA-07D3-ECEE-96E19E1129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0" name="AutoShape 252">
          <a:extLst>
            <a:ext uri="{FF2B5EF4-FFF2-40B4-BE49-F238E27FC236}">
              <a16:creationId xmlns:a16="http://schemas.microsoft.com/office/drawing/2014/main" id="{51431E1F-8582-D7FB-F678-696CC6C6E2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1" name="AutoShape 250">
          <a:extLst>
            <a:ext uri="{FF2B5EF4-FFF2-40B4-BE49-F238E27FC236}">
              <a16:creationId xmlns:a16="http://schemas.microsoft.com/office/drawing/2014/main" id="{6DA33F90-F57C-A7C8-4AEA-FECDC31DEC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2" name="AutoShape 248">
          <a:extLst>
            <a:ext uri="{FF2B5EF4-FFF2-40B4-BE49-F238E27FC236}">
              <a16:creationId xmlns:a16="http://schemas.microsoft.com/office/drawing/2014/main" id="{189A8967-BCE3-593B-9909-0A18F3EF1B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3" name="AutoShape 246">
          <a:extLst>
            <a:ext uri="{FF2B5EF4-FFF2-40B4-BE49-F238E27FC236}">
              <a16:creationId xmlns:a16="http://schemas.microsoft.com/office/drawing/2014/main" id="{E1C67377-D892-F92E-08EF-C9F0B08EE0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4" name="AutoShape 244">
          <a:extLst>
            <a:ext uri="{FF2B5EF4-FFF2-40B4-BE49-F238E27FC236}">
              <a16:creationId xmlns:a16="http://schemas.microsoft.com/office/drawing/2014/main" id="{5AC3F773-654E-DA69-2A1B-BF297A935F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5" name="AutoShape 242">
          <a:extLst>
            <a:ext uri="{FF2B5EF4-FFF2-40B4-BE49-F238E27FC236}">
              <a16:creationId xmlns:a16="http://schemas.microsoft.com/office/drawing/2014/main" id="{00B84C0A-2D65-9B11-4878-7B8E39C39E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6" name="AutoShape 240">
          <a:extLst>
            <a:ext uri="{FF2B5EF4-FFF2-40B4-BE49-F238E27FC236}">
              <a16:creationId xmlns:a16="http://schemas.microsoft.com/office/drawing/2014/main" id="{6B6DD901-5867-D68D-36B5-1023E0E790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7" name="AutoShape 238">
          <a:extLst>
            <a:ext uri="{FF2B5EF4-FFF2-40B4-BE49-F238E27FC236}">
              <a16:creationId xmlns:a16="http://schemas.microsoft.com/office/drawing/2014/main" id="{1459B795-50EA-8966-6F6E-7838075935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8" name="AutoShape 236">
          <a:extLst>
            <a:ext uri="{FF2B5EF4-FFF2-40B4-BE49-F238E27FC236}">
              <a16:creationId xmlns:a16="http://schemas.microsoft.com/office/drawing/2014/main" id="{5600DDB3-6398-6AEE-53C7-6B41C8DC39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69" name="AutoShape 234">
          <a:extLst>
            <a:ext uri="{FF2B5EF4-FFF2-40B4-BE49-F238E27FC236}">
              <a16:creationId xmlns:a16="http://schemas.microsoft.com/office/drawing/2014/main" id="{AFF2F642-622C-317C-6BC5-EA9B5A5B57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0" name="AutoShape 232">
          <a:extLst>
            <a:ext uri="{FF2B5EF4-FFF2-40B4-BE49-F238E27FC236}">
              <a16:creationId xmlns:a16="http://schemas.microsoft.com/office/drawing/2014/main" id="{CEA5A957-38D3-F4D5-A8A2-F411379C0B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1" name="AutoShape 230">
          <a:extLst>
            <a:ext uri="{FF2B5EF4-FFF2-40B4-BE49-F238E27FC236}">
              <a16:creationId xmlns:a16="http://schemas.microsoft.com/office/drawing/2014/main" id="{9857BD7B-82C8-E316-9A1C-CFDF05211B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2" name="AutoShape 228">
          <a:extLst>
            <a:ext uri="{FF2B5EF4-FFF2-40B4-BE49-F238E27FC236}">
              <a16:creationId xmlns:a16="http://schemas.microsoft.com/office/drawing/2014/main" id="{77088135-B2A8-D8BE-AD11-1F9B0F2B2E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3" name="AutoShape 226">
          <a:extLst>
            <a:ext uri="{FF2B5EF4-FFF2-40B4-BE49-F238E27FC236}">
              <a16:creationId xmlns:a16="http://schemas.microsoft.com/office/drawing/2014/main" id="{0A7246B9-8517-AACD-AADF-F65E1CE700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4" name="AutoShape 224">
          <a:extLst>
            <a:ext uri="{FF2B5EF4-FFF2-40B4-BE49-F238E27FC236}">
              <a16:creationId xmlns:a16="http://schemas.microsoft.com/office/drawing/2014/main" id="{8412E61B-3477-5351-5578-ABE7F6FC58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5" name="AutoShape 222">
          <a:extLst>
            <a:ext uri="{FF2B5EF4-FFF2-40B4-BE49-F238E27FC236}">
              <a16:creationId xmlns:a16="http://schemas.microsoft.com/office/drawing/2014/main" id="{FD701BA3-C916-34BA-1904-5C3DBB93F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6" name="AutoShape 220">
          <a:extLst>
            <a:ext uri="{FF2B5EF4-FFF2-40B4-BE49-F238E27FC236}">
              <a16:creationId xmlns:a16="http://schemas.microsoft.com/office/drawing/2014/main" id="{3020B1CA-0BF2-F40A-F3A1-F2F90E0ED8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7" name="AutoShape 218">
          <a:extLst>
            <a:ext uri="{FF2B5EF4-FFF2-40B4-BE49-F238E27FC236}">
              <a16:creationId xmlns:a16="http://schemas.microsoft.com/office/drawing/2014/main" id="{42680907-DDB5-325C-E11D-31319733F8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8" name="AutoShape 216">
          <a:extLst>
            <a:ext uri="{FF2B5EF4-FFF2-40B4-BE49-F238E27FC236}">
              <a16:creationId xmlns:a16="http://schemas.microsoft.com/office/drawing/2014/main" id="{8100DCD0-7401-0F8E-D928-45A3864AC8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79" name="AutoShape 214">
          <a:extLst>
            <a:ext uri="{FF2B5EF4-FFF2-40B4-BE49-F238E27FC236}">
              <a16:creationId xmlns:a16="http://schemas.microsoft.com/office/drawing/2014/main" id="{D6109033-2943-7D22-B399-64B53E2509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0" name="AutoShape 212">
          <a:extLst>
            <a:ext uri="{FF2B5EF4-FFF2-40B4-BE49-F238E27FC236}">
              <a16:creationId xmlns:a16="http://schemas.microsoft.com/office/drawing/2014/main" id="{4A06F47D-6352-D7E3-DC47-52CF319D18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1" name="AutoShape 210">
          <a:extLst>
            <a:ext uri="{FF2B5EF4-FFF2-40B4-BE49-F238E27FC236}">
              <a16:creationId xmlns:a16="http://schemas.microsoft.com/office/drawing/2014/main" id="{75F97F54-DD43-DE90-55F4-2233929D3D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2" name="AutoShape 208">
          <a:extLst>
            <a:ext uri="{FF2B5EF4-FFF2-40B4-BE49-F238E27FC236}">
              <a16:creationId xmlns:a16="http://schemas.microsoft.com/office/drawing/2014/main" id="{4CD2FC42-97D9-B7CD-1A67-DFEF6DD4C9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3" name="AutoShape 206">
          <a:extLst>
            <a:ext uri="{FF2B5EF4-FFF2-40B4-BE49-F238E27FC236}">
              <a16:creationId xmlns:a16="http://schemas.microsoft.com/office/drawing/2014/main" id="{F70766C7-49AA-B0CC-386C-556C01DECE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4" name="AutoShape 204">
          <a:extLst>
            <a:ext uri="{FF2B5EF4-FFF2-40B4-BE49-F238E27FC236}">
              <a16:creationId xmlns:a16="http://schemas.microsoft.com/office/drawing/2014/main" id="{E2EBB4E9-579A-4728-4A77-FBC6BC652F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5" name="AutoShape 202">
          <a:extLst>
            <a:ext uri="{FF2B5EF4-FFF2-40B4-BE49-F238E27FC236}">
              <a16:creationId xmlns:a16="http://schemas.microsoft.com/office/drawing/2014/main" id="{9386E0A2-A21D-DBAB-F3F9-F31ECDB97E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6" name="AutoShape 200">
          <a:extLst>
            <a:ext uri="{FF2B5EF4-FFF2-40B4-BE49-F238E27FC236}">
              <a16:creationId xmlns:a16="http://schemas.microsoft.com/office/drawing/2014/main" id="{1380A40B-529B-635B-54C8-8D2F10BB9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7" name="AutoShape 198">
          <a:extLst>
            <a:ext uri="{FF2B5EF4-FFF2-40B4-BE49-F238E27FC236}">
              <a16:creationId xmlns:a16="http://schemas.microsoft.com/office/drawing/2014/main" id="{FC6464D0-B819-762C-F418-DEC8802DB6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8" name="AutoShape 196">
          <a:extLst>
            <a:ext uri="{FF2B5EF4-FFF2-40B4-BE49-F238E27FC236}">
              <a16:creationId xmlns:a16="http://schemas.microsoft.com/office/drawing/2014/main" id="{A07461ED-AB04-A6B5-9302-BBBBA6AF11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89" name="AutoShape 194">
          <a:extLst>
            <a:ext uri="{FF2B5EF4-FFF2-40B4-BE49-F238E27FC236}">
              <a16:creationId xmlns:a16="http://schemas.microsoft.com/office/drawing/2014/main" id="{B1938198-1915-4B02-6BD1-B3A1861E8D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0" name="AutoShape 192">
          <a:extLst>
            <a:ext uri="{FF2B5EF4-FFF2-40B4-BE49-F238E27FC236}">
              <a16:creationId xmlns:a16="http://schemas.microsoft.com/office/drawing/2014/main" id="{8F943D0D-B58E-F09A-C878-0C70CCB494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1" name="AutoShape 190">
          <a:extLst>
            <a:ext uri="{FF2B5EF4-FFF2-40B4-BE49-F238E27FC236}">
              <a16:creationId xmlns:a16="http://schemas.microsoft.com/office/drawing/2014/main" id="{184EF2B3-5798-B815-F5C3-C6FAA046A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2" name="AutoShape 188">
          <a:extLst>
            <a:ext uri="{FF2B5EF4-FFF2-40B4-BE49-F238E27FC236}">
              <a16:creationId xmlns:a16="http://schemas.microsoft.com/office/drawing/2014/main" id="{900A0656-1604-7F3B-4D71-04B7BC9BCB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3" name="AutoShape 186">
          <a:extLst>
            <a:ext uri="{FF2B5EF4-FFF2-40B4-BE49-F238E27FC236}">
              <a16:creationId xmlns:a16="http://schemas.microsoft.com/office/drawing/2014/main" id="{F7542181-157C-9718-F797-A2E3FA990A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4" name="AutoShape 184">
          <a:extLst>
            <a:ext uri="{FF2B5EF4-FFF2-40B4-BE49-F238E27FC236}">
              <a16:creationId xmlns:a16="http://schemas.microsoft.com/office/drawing/2014/main" id="{935638F2-46F8-C86C-4D06-BE3976E621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5" name="AutoShape 182">
          <a:extLst>
            <a:ext uri="{FF2B5EF4-FFF2-40B4-BE49-F238E27FC236}">
              <a16:creationId xmlns:a16="http://schemas.microsoft.com/office/drawing/2014/main" id="{6E6BA356-E375-0411-6CB6-0D09A58E6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6" name="AutoShape 180">
          <a:extLst>
            <a:ext uri="{FF2B5EF4-FFF2-40B4-BE49-F238E27FC236}">
              <a16:creationId xmlns:a16="http://schemas.microsoft.com/office/drawing/2014/main" id="{6A4D0048-D6D5-DAF5-EDAE-F6EC46E456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7" name="AutoShape 178">
          <a:extLst>
            <a:ext uri="{FF2B5EF4-FFF2-40B4-BE49-F238E27FC236}">
              <a16:creationId xmlns:a16="http://schemas.microsoft.com/office/drawing/2014/main" id="{D03F7DEE-D3E5-CE84-D29D-DC04F00132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8" name="AutoShape 176">
          <a:extLst>
            <a:ext uri="{FF2B5EF4-FFF2-40B4-BE49-F238E27FC236}">
              <a16:creationId xmlns:a16="http://schemas.microsoft.com/office/drawing/2014/main" id="{E121C220-F1FC-F4DC-9704-39015DC87A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799" name="AutoShape 174">
          <a:extLst>
            <a:ext uri="{FF2B5EF4-FFF2-40B4-BE49-F238E27FC236}">
              <a16:creationId xmlns:a16="http://schemas.microsoft.com/office/drawing/2014/main" id="{796B7D60-F4BA-60CB-C081-3A90A191E0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0" name="AutoShape 172">
          <a:extLst>
            <a:ext uri="{FF2B5EF4-FFF2-40B4-BE49-F238E27FC236}">
              <a16:creationId xmlns:a16="http://schemas.microsoft.com/office/drawing/2014/main" id="{BF31582E-9049-58EA-F142-6AC149DB0D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1" name="AutoShape 170">
          <a:extLst>
            <a:ext uri="{FF2B5EF4-FFF2-40B4-BE49-F238E27FC236}">
              <a16:creationId xmlns:a16="http://schemas.microsoft.com/office/drawing/2014/main" id="{86839692-5175-0C31-723A-09A994099A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2" name="AutoShape 168">
          <a:extLst>
            <a:ext uri="{FF2B5EF4-FFF2-40B4-BE49-F238E27FC236}">
              <a16:creationId xmlns:a16="http://schemas.microsoft.com/office/drawing/2014/main" id="{1AF91FC6-23E7-4945-8FA7-0BEF804265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3" name="AutoShape 166">
          <a:extLst>
            <a:ext uri="{FF2B5EF4-FFF2-40B4-BE49-F238E27FC236}">
              <a16:creationId xmlns:a16="http://schemas.microsoft.com/office/drawing/2014/main" id="{9BBA3E38-5083-F5B6-C885-BDF15E43D5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4" name="AutoShape 164">
          <a:extLst>
            <a:ext uri="{FF2B5EF4-FFF2-40B4-BE49-F238E27FC236}">
              <a16:creationId xmlns:a16="http://schemas.microsoft.com/office/drawing/2014/main" id="{C6841464-BBCD-F0E5-4ADC-E68AE2DDDD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5" name="AutoShape 162">
          <a:extLst>
            <a:ext uri="{FF2B5EF4-FFF2-40B4-BE49-F238E27FC236}">
              <a16:creationId xmlns:a16="http://schemas.microsoft.com/office/drawing/2014/main" id="{8789A297-AEC2-5578-0282-C3926D65DD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6" name="AutoShape 160">
          <a:extLst>
            <a:ext uri="{FF2B5EF4-FFF2-40B4-BE49-F238E27FC236}">
              <a16:creationId xmlns:a16="http://schemas.microsoft.com/office/drawing/2014/main" id="{9F8D044A-C5F5-FE35-8E3C-6191784614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7" name="AutoShape 158">
          <a:extLst>
            <a:ext uri="{FF2B5EF4-FFF2-40B4-BE49-F238E27FC236}">
              <a16:creationId xmlns:a16="http://schemas.microsoft.com/office/drawing/2014/main" id="{A64EC742-7836-FA13-A7AC-9EA05CB6C4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8" name="AutoShape 156">
          <a:extLst>
            <a:ext uri="{FF2B5EF4-FFF2-40B4-BE49-F238E27FC236}">
              <a16:creationId xmlns:a16="http://schemas.microsoft.com/office/drawing/2014/main" id="{61BF2448-E901-7E4C-029E-F8CD21C6B6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09" name="AutoShape 154">
          <a:extLst>
            <a:ext uri="{FF2B5EF4-FFF2-40B4-BE49-F238E27FC236}">
              <a16:creationId xmlns:a16="http://schemas.microsoft.com/office/drawing/2014/main" id="{F953261D-A951-D82E-969C-5E23F0768D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0" name="AutoShape 152">
          <a:extLst>
            <a:ext uri="{FF2B5EF4-FFF2-40B4-BE49-F238E27FC236}">
              <a16:creationId xmlns:a16="http://schemas.microsoft.com/office/drawing/2014/main" id="{4BBDEABE-82AF-A592-783F-C2FCEF35E8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1" name="AutoShape 150">
          <a:extLst>
            <a:ext uri="{FF2B5EF4-FFF2-40B4-BE49-F238E27FC236}">
              <a16:creationId xmlns:a16="http://schemas.microsoft.com/office/drawing/2014/main" id="{0063AAD5-057E-73D9-F79D-2CAF39432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2" name="AutoShape 148">
          <a:extLst>
            <a:ext uri="{FF2B5EF4-FFF2-40B4-BE49-F238E27FC236}">
              <a16:creationId xmlns:a16="http://schemas.microsoft.com/office/drawing/2014/main" id="{A9E78E4D-AEE8-AC02-5CB1-C0BB1F115D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3" name="AutoShape 146">
          <a:extLst>
            <a:ext uri="{FF2B5EF4-FFF2-40B4-BE49-F238E27FC236}">
              <a16:creationId xmlns:a16="http://schemas.microsoft.com/office/drawing/2014/main" id="{0971287A-A750-CAD8-32D9-9CDEF3EAF0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4" name="AutoShape 144">
          <a:extLst>
            <a:ext uri="{FF2B5EF4-FFF2-40B4-BE49-F238E27FC236}">
              <a16:creationId xmlns:a16="http://schemas.microsoft.com/office/drawing/2014/main" id="{56247860-4BAB-0E3E-A232-B4CBA04BB9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5" name="AutoShape 142">
          <a:extLst>
            <a:ext uri="{FF2B5EF4-FFF2-40B4-BE49-F238E27FC236}">
              <a16:creationId xmlns:a16="http://schemas.microsoft.com/office/drawing/2014/main" id="{AF928C2B-CAB9-8EE3-4962-D7CA6B7A0B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6" name="AutoShape 140">
          <a:extLst>
            <a:ext uri="{FF2B5EF4-FFF2-40B4-BE49-F238E27FC236}">
              <a16:creationId xmlns:a16="http://schemas.microsoft.com/office/drawing/2014/main" id="{F122A872-E00B-C1F1-74E3-FAC2B14C2E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7" name="AutoShape 138">
          <a:extLst>
            <a:ext uri="{FF2B5EF4-FFF2-40B4-BE49-F238E27FC236}">
              <a16:creationId xmlns:a16="http://schemas.microsoft.com/office/drawing/2014/main" id="{0E84411E-B89C-97F7-6173-00952D6EC8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8" name="AutoShape 136">
          <a:extLst>
            <a:ext uri="{FF2B5EF4-FFF2-40B4-BE49-F238E27FC236}">
              <a16:creationId xmlns:a16="http://schemas.microsoft.com/office/drawing/2014/main" id="{FC9EDC29-D935-FC12-CFA7-842D025F2B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19" name="AutoShape 134">
          <a:extLst>
            <a:ext uri="{FF2B5EF4-FFF2-40B4-BE49-F238E27FC236}">
              <a16:creationId xmlns:a16="http://schemas.microsoft.com/office/drawing/2014/main" id="{D5D439F6-E3F8-7CBF-A18A-DE9C71F717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0" name="AutoShape 132">
          <a:extLst>
            <a:ext uri="{FF2B5EF4-FFF2-40B4-BE49-F238E27FC236}">
              <a16:creationId xmlns:a16="http://schemas.microsoft.com/office/drawing/2014/main" id="{39432E21-5A34-FCFA-3F6F-F311997279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1" name="AutoShape 130">
          <a:extLst>
            <a:ext uri="{FF2B5EF4-FFF2-40B4-BE49-F238E27FC236}">
              <a16:creationId xmlns:a16="http://schemas.microsoft.com/office/drawing/2014/main" id="{08B5EF5C-D40F-F7B1-3883-CD9618BD71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2" name="AutoShape 128">
          <a:extLst>
            <a:ext uri="{FF2B5EF4-FFF2-40B4-BE49-F238E27FC236}">
              <a16:creationId xmlns:a16="http://schemas.microsoft.com/office/drawing/2014/main" id="{2F0DD045-B869-2ED1-C0A2-5F6FBEC389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3" name="AutoShape 126">
          <a:extLst>
            <a:ext uri="{FF2B5EF4-FFF2-40B4-BE49-F238E27FC236}">
              <a16:creationId xmlns:a16="http://schemas.microsoft.com/office/drawing/2014/main" id="{B33B6677-6BE7-BBFE-B653-334496F380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4" name="AutoShape 124">
          <a:extLst>
            <a:ext uri="{FF2B5EF4-FFF2-40B4-BE49-F238E27FC236}">
              <a16:creationId xmlns:a16="http://schemas.microsoft.com/office/drawing/2014/main" id="{49ADB45E-D929-2FD4-EBF7-6A08F06329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5" name="AutoShape 122">
          <a:extLst>
            <a:ext uri="{FF2B5EF4-FFF2-40B4-BE49-F238E27FC236}">
              <a16:creationId xmlns:a16="http://schemas.microsoft.com/office/drawing/2014/main" id="{BA574153-CCDB-1AB0-639A-904B014C54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6" name="AutoShape 120">
          <a:extLst>
            <a:ext uri="{FF2B5EF4-FFF2-40B4-BE49-F238E27FC236}">
              <a16:creationId xmlns:a16="http://schemas.microsoft.com/office/drawing/2014/main" id="{9CBA27CC-9497-45ED-F09C-B9476D775A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7" name="AutoShape 118">
          <a:extLst>
            <a:ext uri="{FF2B5EF4-FFF2-40B4-BE49-F238E27FC236}">
              <a16:creationId xmlns:a16="http://schemas.microsoft.com/office/drawing/2014/main" id="{79C0A0C5-D16A-46E6-9DB8-4952D3405B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8" name="AutoShape 116">
          <a:extLst>
            <a:ext uri="{FF2B5EF4-FFF2-40B4-BE49-F238E27FC236}">
              <a16:creationId xmlns:a16="http://schemas.microsoft.com/office/drawing/2014/main" id="{94E70123-C2C8-3620-B4C0-E7B66DCD86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29" name="AutoShape 114">
          <a:extLst>
            <a:ext uri="{FF2B5EF4-FFF2-40B4-BE49-F238E27FC236}">
              <a16:creationId xmlns:a16="http://schemas.microsoft.com/office/drawing/2014/main" id="{91D775A1-6FD5-7A7C-F839-DBD7699057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0" name="AutoShape 112">
          <a:extLst>
            <a:ext uri="{FF2B5EF4-FFF2-40B4-BE49-F238E27FC236}">
              <a16:creationId xmlns:a16="http://schemas.microsoft.com/office/drawing/2014/main" id="{74CCA5F3-5C1F-55BA-E0CB-EA7CE74179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1" name="AutoShape 110">
          <a:extLst>
            <a:ext uri="{FF2B5EF4-FFF2-40B4-BE49-F238E27FC236}">
              <a16:creationId xmlns:a16="http://schemas.microsoft.com/office/drawing/2014/main" id="{0327F6AC-B0A3-1F17-C054-C67A9658C4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2" name="AutoShape 108">
          <a:extLst>
            <a:ext uri="{FF2B5EF4-FFF2-40B4-BE49-F238E27FC236}">
              <a16:creationId xmlns:a16="http://schemas.microsoft.com/office/drawing/2014/main" id="{C786AA51-8729-64FB-7BA9-C484A32ED8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3" name="AutoShape 106">
          <a:extLst>
            <a:ext uri="{FF2B5EF4-FFF2-40B4-BE49-F238E27FC236}">
              <a16:creationId xmlns:a16="http://schemas.microsoft.com/office/drawing/2014/main" id="{98F8EAAF-8218-CCC2-3807-1F78CE4098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4" name="AutoShape 104">
          <a:extLst>
            <a:ext uri="{FF2B5EF4-FFF2-40B4-BE49-F238E27FC236}">
              <a16:creationId xmlns:a16="http://schemas.microsoft.com/office/drawing/2014/main" id="{D0F27C7A-53A4-2D66-EA80-B612D4E46B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5" name="AutoShape 102">
          <a:extLst>
            <a:ext uri="{FF2B5EF4-FFF2-40B4-BE49-F238E27FC236}">
              <a16:creationId xmlns:a16="http://schemas.microsoft.com/office/drawing/2014/main" id="{2933FE65-BE49-23EC-6C48-B6A1375EE9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6" name="AutoShape 100">
          <a:extLst>
            <a:ext uri="{FF2B5EF4-FFF2-40B4-BE49-F238E27FC236}">
              <a16:creationId xmlns:a16="http://schemas.microsoft.com/office/drawing/2014/main" id="{0232301C-8851-773A-B469-DB900CEB20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7" name="AutoShape 98">
          <a:extLst>
            <a:ext uri="{FF2B5EF4-FFF2-40B4-BE49-F238E27FC236}">
              <a16:creationId xmlns:a16="http://schemas.microsoft.com/office/drawing/2014/main" id="{5DBF1F52-E92E-C1F9-13EA-DCAF10BF65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8" name="AutoShape 96">
          <a:extLst>
            <a:ext uri="{FF2B5EF4-FFF2-40B4-BE49-F238E27FC236}">
              <a16:creationId xmlns:a16="http://schemas.microsoft.com/office/drawing/2014/main" id="{12502519-9822-3E63-A74E-D0D09D65B2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39" name="AutoShape 94">
          <a:extLst>
            <a:ext uri="{FF2B5EF4-FFF2-40B4-BE49-F238E27FC236}">
              <a16:creationId xmlns:a16="http://schemas.microsoft.com/office/drawing/2014/main" id="{D5CDC8B4-D036-6A73-8942-1AED2A726D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0" name="AutoShape 92">
          <a:extLst>
            <a:ext uri="{FF2B5EF4-FFF2-40B4-BE49-F238E27FC236}">
              <a16:creationId xmlns:a16="http://schemas.microsoft.com/office/drawing/2014/main" id="{7534C488-C777-0812-CED8-C73FFACBC8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1" name="AutoShape 90">
          <a:extLst>
            <a:ext uri="{FF2B5EF4-FFF2-40B4-BE49-F238E27FC236}">
              <a16:creationId xmlns:a16="http://schemas.microsoft.com/office/drawing/2014/main" id="{AFC2085A-10EF-521C-4CD2-68F2DDA284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2" name="AutoShape 88">
          <a:extLst>
            <a:ext uri="{FF2B5EF4-FFF2-40B4-BE49-F238E27FC236}">
              <a16:creationId xmlns:a16="http://schemas.microsoft.com/office/drawing/2014/main" id="{09F875B3-8D64-BEA8-7889-0C3C8328F3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3" name="AutoShape 86">
          <a:extLst>
            <a:ext uri="{FF2B5EF4-FFF2-40B4-BE49-F238E27FC236}">
              <a16:creationId xmlns:a16="http://schemas.microsoft.com/office/drawing/2014/main" id="{7A3D9ED5-2115-5596-D9F9-1349252477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4" name="AutoShape 84">
          <a:extLst>
            <a:ext uri="{FF2B5EF4-FFF2-40B4-BE49-F238E27FC236}">
              <a16:creationId xmlns:a16="http://schemas.microsoft.com/office/drawing/2014/main" id="{848361CB-D27E-D354-7AF1-B82E20B822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5" name="AutoShape 82">
          <a:extLst>
            <a:ext uri="{FF2B5EF4-FFF2-40B4-BE49-F238E27FC236}">
              <a16:creationId xmlns:a16="http://schemas.microsoft.com/office/drawing/2014/main" id="{0A3B373E-904B-7080-2615-6495E62C70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6" name="AutoShape 80">
          <a:extLst>
            <a:ext uri="{FF2B5EF4-FFF2-40B4-BE49-F238E27FC236}">
              <a16:creationId xmlns:a16="http://schemas.microsoft.com/office/drawing/2014/main" id="{A0ABDE24-3CDA-CC99-1602-B63046643B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7" name="AutoShape 78">
          <a:extLst>
            <a:ext uri="{FF2B5EF4-FFF2-40B4-BE49-F238E27FC236}">
              <a16:creationId xmlns:a16="http://schemas.microsoft.com/office/drawing/2014/main" id="{0C00265F-69F3-FAB4-AEF3-17270E9E20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8" name="AutoShape 76">
          <a:extLst>
            <a:ext uri="{FF2B5EF4-FFF2-40B4-BE49-F238E27FC236}">
              <a16:creationId xmlns:a16="http://schemas.microsoft.com/office/drawing/2014/main" id="{AB88C1F0-F542-D97E-D903-FC5D4061F3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49" name="AutoShape 74">
          <a:extLst>
            <a:ext uri="{FF2B5EF4-FFF2-40B4-BE49-F238E27FC236}">
              <a16:creationId xmlns:a16="http://schemas.microsoft.com/office/drawing/2014/main" id="{6BFC38E4-1571-BEF3-7D71-75689DCB0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0" name="AutoShape 72">
          <a:extLst>
            <a:ext uri="{FF2B5EF4-FFF2-40B4-BE49-F238E27FC236}">
              <a16:creationId xmlns:a16="http://schemas.microsoft.com/office/drawing/2014/main" id="{1E5452B8-1227-55EB-0738-8C77498BD7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1" name="AutoShape 70">
          <a:extLst>
            <a:ext uri="{FF2B5EF4-FFF2-40B4-BE49-F238E27FC236}">
              <a16:creationId xmlns:a16="http://schemas.microsoft.com/office/drawing/2014/main" id="{8DC6603F-9E7F-175E-631F-FFAC68615E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2" name="AutoShape 68">
          <a:extLst>
            <a:ext uri="{FF2B5EF4-FFF2-40B4-BE49-F238E27FC236}">
              <a16:creationId xmlns:a16="http://schemas.microsoft.com/office/drawing/2014/main" id="{FA7CEAAF-BBC2-7760-A6D4-8BCB7BFAA8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3" name="AutoShape 66">
          <a:extLst>
            <a:ext uri="{FF2B5EF4-FFF2-40B4-BE49-F238E27FC236}">
              <a16:creationId xmlns:a16="http://schemas.microsoft.com/office/drawing/2014/main" id="{01377F0B-7BA0-A468-0EAF-CAB6A0F518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4" name="AutoShape 64">
          <a:extLst>
            <a:ext uri="{FF2B5EF4-FFF2-40B4-BE49-F238E27FC236}">
              <a16:creationId xmlns:a16="http://schemas.microsoft.com/office/drawing/2014/main" id="{D56BA6BB-3288-5EE9-6A1F-A952AB9C71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5" name="AutoShape 62">
          <a:extLst>
            <a:ext uri="{FF2B5EF4-FFF2-40B4-BE49-F238E27FC236}">
              <a16:creationId xmlns:a16="http://schemas.microsoft.com/office/drawing/2014/main" id="{77B147C2-3A8D-E6C0-4FAC-9542E3649E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6" name="AutoShape 60">
          <a:extLst>
            <a:ext uri="{FF2B5EF4-FFF2-40B4-BE49-F238E27FC236}">
              <a16:creationId xmlns:a16="http://schemas.microsoft.com/office/drawing/2014/main" id="{3D949707-83C2-0239-12F5-0E98BBF624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7" name="AutoShape 58">
          <a:extLst>
            <a:ext uri="{FF2B5EF4-FFF2-40B4-BE49-F238E27FC236}">
              <a16:creationId xmlns:a16="http://schemas.microsoft.com/office/drawing/2014/main" id="{ED4289B0-182E-A574-4564-C29E78D1E0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8" name="AutoShape 56">
          <a:extLst>
            <a:ext uri="{FF2B5EF4-FFF2-40B4-BE49-F238E27FC236}">
              <a16:creationId xmlns:a16="http://schemas.microsoft.com/office/drawing/2014/main" id="{2CF8F7FD-9670-0808-85B0-4B78939B50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59" name="AutoShape 54">
          <a:extLst>
            <a:ext uri="{FF2B5EF4-FFF2-40B4-BE49-F238E27FC236}">
              <a16:creationId xmlns:a16="http://schemas.microsoft.com/office/drawing/2014/main" id="{64F787B3-EC3A-96FD-983C-8819923462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0" name="AutoShape 52">
          <a:extLst>
            <a:ext uri="{FF2B5EF4-FFF2-40B4-BE49-F238E27FC236}">
              <a16:creationId xmlns:a16="http://schemas.microsoft.com/office/drawing/2014/main" id="{074D36A6-84B5-5372-3C62-4806B5D1F9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1" name="AutoShape 50">
          <a:extLst>
            <a:ext uri="{FF2B5EF4-FFF2-40B4-BE49-F238E27FC236}">
              <a16:creationId xmlns:a16="http://schemas.microsoft.com/office/drawing/2014/main" id="{9BF5DA16-D59A-736F-A77C-9283A5FC5D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2" name="AutoShape 48">
          <a:extLst>
            <a:ext uri="{FF2B5EF4-FFF2-40B4-BE49-F238E27FC236}">
              <a16:creationId xmlns:a16="http://schemas.microsoft.com/office/drawing/2014/main" id="{7E020DEF-E64E-9796-CFF1-16E649218F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3" name="AutoShape 46">
          <a:extLst>
            <a:ext uri="{FF2B5EF4-FFF2-40B4-BE49-F238E27FC236}">
              <a16:creationId xmlns:a16="http://schemas.microsoft.com/office/drawing/2014/main" id="{34468F71-EBFB-38B3-1A95-789EDF826D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4" name="AutoShape 44">
          <a:extLst>
            <a:ext uri="{FF2B5EF4-FFF2-40B4-BE49-F238E27FC236}">
              <a16:creationId xmlns:a16="http://schemas.microsoft.com/office/drawing/2014/main" id="{CA3369FD-BA58-EC74-8428-60BCF11ECB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5" name="AutoShape 42">
          <a:extLst>
            <a:ext uri="{FF2B5EF4-FFF2-40B4-BE49-F238E27FC236}">
              <a16:creationId xmlns:a16="http://schemas.microsoft.com/office/drawing/2014/main" id="{F7A5E36A-ECEC-B94B-D37B-DB0A62AB52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6" name="AutoShape 40">
          <a:extLst>
            <a:ext uri="{FF2B5EF4-FFF2-40B4-BE49-F238E27FC236}">
              <a16:creationId xmlns:a16="http://schemas.microsoft.com/office/drawing/2014/main" id="{CB09139E-F4D8-CBA2-E99C-C8B6E2BBB3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7" name="AutoShape 38">
          <a:extLst>
            <a:ext uri="{FF2B5EF4-FFF2-40B4-BE49-F238E27FC236}">
              <a16:creationId xmlns:a16="http://schemas.microsoft.com/office/drawing/2014/main" id="{6709D1FA-6A17-6938-6D9E-89A4D9EDC4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8" name="AutoShape 36">
          <a:extLst>
            <a:ext uri="{FF2B5EF4-FFF2-40B4-BE49-F238E27FC236}">
              <a16:creationId xmlns:a16="http://schemas.microsoft.com/office/drawing/2014/main" id="{89B85374-7EE5-3DCE-0086-A13E5F6687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69" name="AutoShape 34">
          <a:extLst>
            <a:ext uri="{FF2B5EF4-FFF2-40B4-BE49-F238E27FC236}">
              <a16:creationId xmlns:a16="http://schemas.microsoft.com/office/drawing/2014/main" id="{E6EB07D3-42FF-21E7-1046-7AA69317D7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0" name="AutoShape 32">
          <a:extLst>
            <a:ext uri="{FF2B5EF4-FFF2-40B4-BE49-F238E27FC236}">
              <a16:creationId xmlns:a16="http://schemas.microsoft.com/office/drawing/2014/main" id="{9D41096E-FB16-D5AB-B6DD-D9CFE7A8FE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1" name="AutoShape 30">
          <a:extLst>
            <a:ext uri="{FF2B5EF4-FFF2-40B4-BE49-F238E27FC236}">
              <a16:creationId xmlns:a16="http://schemas.microsoft.com/office/drawing/2014/main" id="{C87174D1-480A-99CC-7674-45A3F866CA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2" name="AutoShape 28">
          <a:extLst>
            <a:ext uri="{FF2B5EF4-FFF2-40B4-BE49-F238E27FC236}">
              <a16:creationId xmlns:a16="http://schemas.microsoft.com/office/drawing/2014/main" id="{99DF4552-0CC0-227E-9382-F67F261FF0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3" name="AutoShape 26">
          <a:extLst>
            <a:ext uri="{FF2B5EF4-FFF2-40B4-BE49-F238E27FC236}">
              <a16:creationId xmlns:a16="http://schemas.microsoft.com/office/drawing/2014/main" id="{7CC2B3BD-9BEE-FD96-E4BB-089FBAB5EF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4" name="AutoShape 24">
          <a:extLst>
            <a:ext uri="{FF2B5EF4-FFF2-40B4-BE49-F238E27FC236}">
              <a16:creationId xmlns:a16="http://schemas.microsoft.com/office/drawing/2014/main" id="{4E69C25C-B368-208C-CA17-A9AF94100A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5" name="AutoShape 22">
          <a:extLst>
            <a:ext uri="{FF2B5EF4-FFF2-40B4-BE49-F238E27FC236}">
              <a16:creationId xmlns:a16="http://schemas.microsoft.com/office/drawing/2014/main" id="{3EDF3739-02A7-8CB4-8FF3-F9AEC17611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6" name="AutoShape 20">
          <a:extLst>
            <a:ext uri="{FF2B5EF4-FFF2-40B4-BE49-F238E27FC236}">
              <a16:creationId xmlns:a16="http://schemas.microsoft.com/office/drawing/2014/main" id="{DD7DA910-BAB2-985F-CEBF-F1BEDC13AA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7" name="AutoShape 18">
          <a:extLst>
            <a:ext uri="{FF2B5EF4-FFF2-40B4-BE49-F238E27FC236}">
              <a16:creationId xmlns:a16="http://schemas.microsoft.com/office/drawing/2014/main" id="{2A862A7C-AC0D-EBA9-0F8E-A36EBBBD56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8" name="AutoShape 16">
          <a:extLst>
            <a:ext uri="{FF2B5EF4-FFF2-40B4-BE49-F238E27FC236}">
              <a16:creationId xmlns:a16="http://schemas.microsoft.com/office/drawing/2014/main" id="{42679A5B-85E5-0921-8DBF-2FA38B4FE0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79" name="AutoShape 14">
          <a:extLst>
            <a:ext uri="{FF2B5EF4-FFF2-40B4-BE49-F238E27FC236}">
              <a16:creationId xmlns:a16="http://schemas.microsoft.com/office/drawing/2014/main" id="{6DC47571-7012-D560-A8C9-4D10D31125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80" name="AutoShape 12">
          <a:extLst>
            <a:ext uri="{FF2B5EF4-FFF2-40B4-BE49-F238E27FC236}">
              <a16:creationId xmlns:a16="http://schemas.microsoft.com/office/drawing/2014/main" id="{CD68D4F2-6554-6E80-C8FF-F87308F1D3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81" name="AutoShape 10">
          <a:extLst>
            <a:ext uri="{FF2B5EF4-FFF2-40B4-BE49-F238E27FC236}">
              <a16:creationId xmlns:a16="http://schemas.microsoft.com/office/drawing/2014/main" id="{BED1B3FB-F726-A3B2-20F9-51B5641D59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82" name="AutoShape 8">
          <a:extLst>
            <a:ext uri="{FF2B5EF4-FFF2-40B4-BE49-F238E27FC236}">
              <a16:creationId xmlns:a16="http://schemas.microsoft.com/office/drawing/2014/main" id="{F2CB2051-8451-CAAB-805E-17F14763E7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83" name="AutoShape 6">
          <a:extLst>
            <a:ext uri="{FF2B5EF4-FFF2-40B4-BE49-F238E27FC236}">
              <a16:creationId xmlns:a16="http://schemas.microsoft.com/office/drawing/2014/main" id="{10E1D566-9C78-7161-2D42-41FE57F95B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84" name="AutoShape 4">
          <a:extLst>
            <a:ext uri="{FF2B5EF4-FFF2-40B4-BE49-F238E27FC236}">
              <a16:creationId xmlns:a16="http://schemas.microsoft.com/office/drawing/2014/main" id="{981326CA-ED99-CE06-EA80-2D8BB072ED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85725</xdr:colOff>
      <xdr:row>63</xdr:row>
      <xdr:rowOff>266700</xdr:rowOff>
    </xdr:to>
    <xdr:sp macro="" textlink="">
      <xdr:nvSpPr>
        <xdr:cNvPr id="1885" name="AutoShape 2">
          <a:extLst>
            <a:ext uri="{FF2B5EF4-FFF2-40B4-BE49-F238E27FC236}">
              <a16:creationId xmlns:a16="http://schemas.microsoft.com/office/drawing/2014/main" id="{0916E5D9-A270-BB36-F8A4-2BDCF88843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8"/>
  <sheetViews>
    <sheetView tabSelected="1" topLeftCell="C1" zoomScale="120" zoomScaleNormal="120" workbookViewId="0">
      <selection activeCell="W21" sqref="W21:Y22"/>
    </sheetView>
  </sheetViews>
  <sheetFormatPr baseColWidth="10" defaultColWidth="9.140625" defaultRowHeight="17.25" x14ac:dyDescent="0.4"/>
  <cols>
    <col min="1" max="2" width="1" style="1" customWidth="1"/>
    <col min="3" max="3" width="3.28515625" style="1" customWidth="1"/>
    <col min="4" max="4" width="3.42578125" style="1" customWidth="1"/>
    <col min="5" max="5" width="4.42578125" style="1" customWidth="1"/>
    <col min="6" max="6" width="0.7109375" style="1" customWidth="1"/>
    <col min="7" max="7" width="3.140625" style="1" customWidth="1"/>
    <col min="8" max="10" width="3.85546875" style="1" customWidth="1"/>
    <col min="11" max="11" width="2.5703125" style="1" customWidth="1"/>
    <col min="12" max="12" width="3.28515625" style="1" customWidth="1"/>
    <col min="13" max="13" width="1.28515625" style="1" customWidth="1"/>
    <col min="14" max="14" width="0.7109375" style="1" customWidth="1"/>
    <col min="15" max="15" width="4.42578125" style="1" customWidth="1"/>
    <col min="16" max="16" width="2.140625" style="1" customWidth="1"/>
    <col min="17" max="17" width="6.28515625" style="1" customWidth="1"/>
    <col min="18" max="18" width="2.140625" style="1" customWidth="1"/>
    <col min="19" max="19" width="3.7109375" style="1" customWidth="1"/>
    <col min="20" max="20" width="4.42578125" style="1" customWidth="1"/>
    <col min="21" max="21" width="2.85546875" style="1" customWidth="1"/>
    <col min="22" max="22" width="0.7109375" style="1" customWidth="1"/>
    <col min="23" max="25" width="3.85546875" style="1" customWidth="1"/>
    <col min="26" max="26" width="1.28515625" style="1" customWidth="1"/>
    <col min="27" max="27" width="2.42578125" style="1" customWidth="1"/>
    <col min="28" max="28" width="1.5703125" style="1" customWidth="1"/>
    <col min="29" max="29" width="3.28515625" style="1" customWidth="1"/>
    <col min="30" max="30" width="1.140625" style="1" customWidth="1"/>
    <col min="31" max="31" width="3.7109375" style="1" customWidth="1"/>
    <col min="32" max="32" width="2.28515625" style="1" customWidth="1"/>
    <col min="33" max="33" width="1.5703125" style="1" customWidth="1"/>
    <col min="34" max="34" width="2.5703125" style="1" customWidth="1"/>
    <col min="35" max="36" width="2.28515625" style="1" customWidth="1"/>
    <col min="37" max="37" width="3.85546875" style="1" customWidth="1"/>
    <col min="38" max="38" width="1.140625" style="1" customWidth="1"/>
    <col min="39" max="39" width="3.85546875" style="1" customWidth="1"/>
    <col min="40" max="40" width="3" style="1" customWidth="1"/>
    <col min="41" max="42" width="3.85546875" style="1" customWidth="1"/>
    <col min="43" max="43" width="1.28515625" style="1" customWidth="1"/>
    <col min="44" max="47" width="3.85546875" style="1" customWidth="1"/>
    <col min="48" max="48" width="2.28515625" style="1" customWidth="1"/>
    <col min="49" max="52" width="3.85546875" style="1" customWidth="1"/>
    <col min="53" max="53" width="2.140625" style="1" customWidth="1"/>
    <col min="54" max="66" width="3.85546875" style="1" customWidth="1"/>
    <col min="67" max="1025" width="11.42578125" style="1"/>
  </cols>
  <sheetData>
    <row r="1" spans="1:59" ht="12" customHeight="1" x14ac:dyDescent="0.4"/>
    <row r="2" spans="1:59" x14ac:dyDescent="0.4"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2"/>
    </row>
    <row r="3" spans="1:59" x14ac:dyDescent="0.4">
      <c r="A3" s="3"/>
      <c r="B3" s="3"/>
      <c r="C3" s="54" t="s">
        <v>1</v>
      </c>
      <c r="D3" s="54"/>
      <c r="E3" s="54"/>
      <c r="F3" s="54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4" t="s">
        <v>2</v>
      </c>
      <c r="AG3" s="54"/>
      <c r="AH3" s="54"/>
      <c r="AI3" s="54"/>
      <c r="AJ3" s="50"/>
      <c r="AK3" s="6"/>
      <c r="AL3" s="6"/>
      <c r="AM3" s="6"/>
      <c r="AN3" s="6"/>
      <c r="AO3" s="6"/>
      <c r="AP3" s="6"/>
      <c r="AQ3" s="4"/>
      <c r="AR3" s="4"/>
      <c r="AS3" s="4"/>
      <c r="AT3" s="4"/>
      <c r="AU3" s="4"/>
      <c r="AV3" s="7"/>
      <c r="BB3" s="52"/>
      <c r="BC3" s="52"/>
      <c r="BD3" s="52"/>
      <c r="BE3" s="52"/>
      <c r="BF3" s="52"/>
      <c r="BG3" s="52"/>
    </row>
    <row r="4" spans="1:59" ht="3.75" customHeight="1" x14ac:dyDescent="0.4">
      <c r="A4" s="3"/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3"/>
      <c r="AA4" s="3"/>
      <c r="AB4" s="3"/>
      <c r="AC4" s="3"/>
      <c r="AD4" s="3"/>
      <c r="AE4" s="3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3"/>
      <c r="AR4" s="7"/>
      <c r="AS4" s="7"/>
      <c r="AT4" s="7"/>
      <c r="AU4" s="7"/>
      <c r="AV4" s="3"/>
    </row>
    <row r="5" spans="1:59" x14ac:dyDescent="0.4">
      <c r="A5" s="3"/>
      <c r="B5" s="3"/>
      <c r="C5" s="55" t="s">
        <v>3</v>
      </c>
      <c r="D5" s="55"/>
      <c r="E5" s="55"/>
      <c r="F5" s="55"/>
      <c r="G5" s="55"/>
      <c r="H5" s="55"/>
      <c r="I5" s="55"/>
      <c r="J5" s="55"/>
      <c r="K5" s="55"/>
      <c r="L5" s="47"/>
      <c r="M5" s="8"/>
      <c r="N5" s="47"/>
      <c r="O5" s="55" t="s">
        <v>4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"/>
      <c r="AB5" s="8"/>
      <c r="AC5" s="8"/>
      <c r="AD5" s="8"/>
      <c r="AE5" s="8"/>
      <c r="AF5" s="55" t="s">
        <v>5</v>
      </c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8"/>
    </row>
    <row r="6" spans="1:59" ht="14.45" customHeight="1" x14ac:dyDescent="0.4">
      <c r="A6" s="3"/>
      <c r="B6" s="3"/>
      <c r="C6" s="55" t="s">
        <v>6</v>
      </c>
      <c r="D6" s="55"/>
      <c r="E6" s="55"/>
      <c r="F6" s="47"/>
      <c r="G6" s="47"/>
      <c r="H6" s="55" t="s">
        <v>7</v>
      </c>
      <c r="I6" s="55"/>
      <c r="J6" s="55"/>
      <c r="K6" s="55"/>
      <c r="L6" s="47"/>
      <c r="M6" s="8"/>
      <c r="N6" s="47"/>
      <c r="O6" s="55" t="s">
        <v>8</v>
      </c>
      <c r="P6" s="55"/>
      <c r="Q6" s="55"/>
      <c r="R6" s="55"/>
      <c r="S6" s="55"/>
      <c r="T6" s="55"/>
      <c r="U6" s="55"/>
      <c r="W6" s="55" t="s">
        <v>7</v>
      </c>
      <c r="X6" s="55"/>
      <c r="Y6" s="55"/>
      <c r="Z6" s="47"/>
      <c r="AA6" s="8"/>
      <c r="AB6" s="8"/>
      <c r="AC6" s="8"/>
      <c r="AD6" s="8"/>
      <c r="AE6" s="8"/>
      <c r="AF6" s="56" t="s">
        <v>9</v>
      </c>
      <c r="AG6" s="56"/>
      <c r="AH6" s="56"/>
      <c r="AI6" s="56"/>
      <c r="AJ6" s="56"/>
      <c r="AK6" s="56"/>
      <c r="AL6" s="47"/>
      <c r="AM6" s="55" t="s">
        <v>10</v>
      </c>
      <c r="AN6" s="55"/>
      <c r="AO6" s="55"/>
      <c r="AP6" s="55"/>
      <c r="AQ6" s="8"/>
      <c r="AR6" s="55" t="s">
        <v>11</v>
      </c>
      <c r="AS6" s="55"/>
      <c r="AT6" s="55"/>
      <c r="AU6" s="55"/>
      <c r="AV6" s="8"/>
      <c r="AW6" s="55" t="s">
        <v>12</v>
      </c>
      <c r="AX6" s="55"/>
      <c r="AY6" s="55"/>
      <c r="AZ6" s="55"/>
    </row>
    <row r="7" spans="1:59" ht="15" customHeight="1" x14ac:dyDescent="0.4">
      <c r="A7" s="3"/>
      <c r="B7" s="3"/>
      <c r="C7" s="47"/>
      <c r="D7" s="47"/>
      <c r="E7" s="47"/>
      <c r="F7" s="47"/>
      <c r="G7" s="47"/>
      <c r="H7" s="47"/>
      <c r="I7" s="47"/>
      <c r="J7" s="47"/>
      <c r="K7" s="47"/>
      <c r="L7" s="47"/>
      <c r="M7" s="8"/>
      <c r="N7" s="47"/>
      <c r="O7" s="57" t="s">
        <v>13</v>
      </c>
      <c r="P7" s="57"/>
      <c r="Q7" s="57"/>
      <c r="R7" s="57"/>
      <c r="S7" s="57"/>
      <c r="T7" s="57"/>
      <c r="U7" s="57"/>
      <c r="V7" s="9"/>
      <c r="W7" s="58">
        <v>8000000</v>
      </c>
      <c r="X7" s="58"/>
      <c r="Y7" s="58"/>
      <c r="Z7" s="58"/>
      <c r="AA7" s="8"/>
      <c r="AB7" s="8"/>
      <c r="AC7" s="8"/>
      <c r="AD7" s="8"/>
      <c r="AE7" s="10" t="s">
        <v>14</v>
      </c>
      <c r="AF7" s="59">
        <v>1500000</v>
      </c>
      <c r="AG7" s="59"/>
      <c r="AH7" s="59"/>
      <c r="AI7" s="59"/>
      <c r="AJ7" s="59"/>
      <c r="AK7" s="59"/>
      <c r="AL7" s="11"/>
      <c r="AM7" s="59">
        <v>500000</v>
      </c>
      <c r="AN7" s="59"/>
      <c r="AO7" s="59"/>
      <c r="AP7" s="59"/>
      <c r="AQ7" s="12"/>
      <c r="AR7" s="59">
        <v>250000</v>
      </c>
      <c r="AS7" s="59"/>
      <c r="AT7" s="59"/>
      <c r="AU7" s="59"/>
      <c r="AV7" s="12"/>
      <c r="AW7" s="59">
        <v>200000</v>
      </c>
      <c r="AX7" s="59"/>
      <c r="AY7" s="59"/>
      <c r="AZ7" s="59"/>
    </row>
    <row r="8" spans="1:59" ht="4.1500000000000004" customHeight="1" x14ac:dyDescent="0.4">
      <c r="A8" s="3"/>
      <c r="B8" s="3"/>
      <c r="C8" s="8"/>
      <c r="D8" s="8"/>
      <c r="E8" s="8"/>
      <c r="F8" s="8"/>
      <c r="G8" s="8"/>
      <c r="H8" s="47"/>
      <c r="I8" s="47"/>
      <c r="J8" s="47"/>
      <c r="K8" s="47"/>
      <c r="L8" s="47"/>
      <c r="M8" s="8"/>
      <c r="N8" s="47"/>
      <c r="O8" s="13"/>
      <c r="P8" s="13"/>
      <c r="Q8" s="13"/>
      <c r="R8" s="13"/>
      <c r="S8" s="13"/>
      <c r="T8" s="13"/>
      <c r="U8" s="13"/>
      <c r="V8" s="9"/>
      <c r="W8" s="11"/>
      <c r="X8" s="11"/>
      <c r="Y8" s="11"/>
      <c r="Z8" s="47"/>
      <c r="AA8" s="8"/>
      <c r="AB8" s="8"/>
      <c r="AC8" s="8"/>
      <c r="AD8" s="8"/>
      <c r="AE8" s="8"/>
      <c r="AF8" s="14"/>
      <c r="AG8" s="14"/>
      <c r="AH8" s="14"/>
      <c r="AI8" s="14"/>
      <c r="AJ8" s="14"/>
      <c r="AK8" s="14"/>
      <c r="AL8" s="11"/>
      <c r="AM8" s="11"/>
      <c r="AN8" s="11"/>
      <c r="AO8" s="11"/>
      <c r="AP8" s="11"/>
      <c r="AQ8" s="12"/>
      <c r="AR8" s="11"/>
      <c r="AS8" s="11"/>
      <c r="AT8" s="11"/>
      <c r="AU8" s="11"/>
      <c r="AV8" s="12"/>
      <c r="AW8" s="11"/>
      <c r="AX8" s="11"/>
      <c r="AY8" s="11"/>
      <c r="AZ8" s="11"/>
    </row>
    <row r="9" spans="1:59" ht="16.149999999999999" customHeight="1" x14ac:dyDescent="0.4">
      <c r="A9" s="3"/>
      <c r="B9" s="3"/>
      <c r="C9" s="60" t="s">
        <v>15</v>
      </c>
      <c r="D9" s="60"/>
      <c r="E9" s="60"/>
      <c r="F9" s="15"/>
      <c r="G9" s="13" t="s">
        <v>14</v>
      </c>
      <c r="H9" s="61">
        <v>800000</v>
      </c>
      <c r="I9" s="61"/>
      <c r="J9" s="61"/>
      <c r="K9" s="61"/>
      <c r="L9" s="48"/>
      <c r="M9" s="8"/>
      <c r="N9" s="47"/>
      <c r="O9" s="57" t="s">
        <v>16</v>
      </c>
      <c r="P9" s="57"/>
      <c r="Q9" s="57"/>
      <c r="R9" s="57"/>
      <c r="S9" s="57"/>
      <c r="T9" s="57"/>
      <c r="U9" s="57"/>
      <c r="V9" s="10"/>
      <c r="W9" s="58">
        <v>2500000</v>
      </c>
      <c r="X9" s="58"/>
      <c r="Y9" s="58"/>
      <c r="Z9" s="58"/>
      <c r="AA9" s="8"/>
      <c r="AB9" s="8"/>
      <c r="AC9" s="62" t="s">
        <v>8</v>
      </c>
      <c r="AD9" s="16"/>
      <c r="AE9" s="10" t="s">
        <v>17</v>
      </c>
      <c r="AF9" s="63">
        <v>2000000</v>
      </c>
      <c r="AG9" s="63"/>
      <c r="AH9" s="63"/>
      <c r="AI9" s="63"/>
      <c r="AJ9" s="63"/>
      <c r="AK9" s="63"/>
      <c r="AL9" s="17"/>
      <c r="AM9" s="59">
        <v>800000</v>
      </c>
      <c r="AN9" s="59"/>
      <c r="AO9" s="59"/>
      <c r="AP9" s="59"/>
      <c r="AQ9" s="12"/>
      <c r="AR9" s="59">
        <v>400000</v>
      </c>
      <c r="AS9" s="59"/>
      <c r="AT9" s="59"/>
      <c r="AU9" s="59"/>
      <c r="AV9" s="12"/>
      <c r="AW9" s="59">
        <v>300000</v>
      </c>
      <c r="AX9" s="59"/>
      <c r="AY9" s="59"/>
      <c r="AZ9" s="59"/>
    </row>
    <row r="10" spans="1:59" ht="4.1500000000000004" customHeight="1" x14ac:dyDescent="0.4">
      <c r="A10" s="3"/>
      <c r="B10" s="3"/>
      <c r="C10" s="60"/>
      <c r="D10" s="60"/>
      <c r="E10" s="60"/>
      <c r="F10" s="15"/>
      <c r="G10" s="10"/>
      <c r="H10" s="18"/>
      <c r="I10" s="18"/>
      <c r="J10" s="18"/>
      <c r="K10" s="18"/>
      <c r="L10" s="48"/>
      <c r="M10" s="8"/>
      <c r="N10" s="47"/>
      <c r="O10" s="13"/>
      <c r="P10" s="13"/>
      <c r="Q10" s="13"/>
      <c r="R10" s="13"/>
      <c r="S10" s="13"/>
      <c r="T10" s="13"/>
      <c r="U10" s="13"/>
      <c r="V10" s="10"/>
      <c r="W10" s="11"/>
      <c r="X10" s="11"/>
      <c r="Y10" s="11"/>
      <c r="Z10" s="47"/>
      <c r="AA10" s="8"/>
      <c r="AB10" s="8"/>
      <c r="AC10" s="62"/>
      <c r="AD10" s="16"/>
      <c r="AE10" s="10"/>
      <c r="AF10" s="12"/>
      <c r="AG10" s="12"/>
      <c r="AH10" s="12"/>
      <c r="AI10" s="12"/>
      <c r="AJ10" s="12"/>
      <c r="AK10" s="12"/>
      <c r="AL10" s="17"/>
      <c r="AM10" s="17"/>
      <c r="AN10" s="17"/>
      <c r="AO10" s="17"/>
      <c r="AP10" s="17"/>
      <c r="AQ10" s="12"/>
      <c r="AR10" s="17"/>
      <c r="AS10" s="17"/>
      <c r="AT10" s="17"/>
      <c r="AU10" s="17"/>
      <c r="AV10" s="12"/>
      <c r="AW10" s="17"/>
      <c r="AX10" s="17"/>
      <c r="AY10" s="17"/>
      <c r="AZ10" s="17"/>
    </row>
    <row r="11" spans="1:59" ht="16.149999999999999" customHeight="1" x14ac:dyDescent="0.4">
      <c r="A11" s="3"/>
      <c r="B11" s="3"/>
      <c r="C11" s="60"/>
      <c r="D11" s="60"/>
      <c r="E11" s="60"/>
      <c r="F11" s="15"/>
      <c r="G11" s="10" t="s">
        <v>17</v>
      </c>
      <c r="H11" s="64">
        <f>200000*6</f>
        <v>1200000</v>
      </c>
      <c r="I11" s="64"/>
      <c r="J11" s="64"/>
      <c r="K11" s="64"/>
      <c r="L11" s="48"/>
      <c r="M11" s="8"/>
      <c r="N11" s="10" t="s">
        <v>18</v>
      </c>
      <c r="O11" s="65" t="s">
        <v>19</v>
      </c>
      <c r="P11" s="65"/>
      <c r="Q11" s="65"/>
      <c r="R11" s="65"/>
      <c r="S11" s="65"/>
      <c r="T11" s="65"/>
      <c r="U11" s="65"/>
      <c r="V11" s="10"/>
      <c r="W11" s="66">
        <f>+W16/W7</f>
        <v>0.46250000000000002</v>
      </c>
      <c r="X11" s="66"/>
      <c r="Y11" s="66"/>
      <c r="Z11" s="66"/>
      <c r="AA11" s="8"/>
      <c r="AB11" s="8"/>
      <c r="AC11" s="62"/>
      <c r="AD11" s="16"/>
      <c r="AE11" s="19" t="s">
        <v>20</v>
      </c>
      <c r="AF11" s="67">
        <f>+AF9+AF7</f>
        <v>3500000</v>
      </c>
      <c r="AG11" s="67"/>
      <c r="AH11" s="67"/>
      <c r="AI11" s="67"/>
      <c r="AJ11" s="67"/>
      <c r="AK11" s="67"/>
      <c r="AL11" s="17"/>
      <c r="AM11" s="68">
        <f>+AM7+AM9</f>
        <v>1300000</v>
      </c>
      <c r="AN11" s="68"/>
      <c r="AO11" s="68"/>
      <c r="AP11" s="68"/>
      <c r="AQ11" s="12"/>
      <c r="AR11" s="68">
        <f>+AR7+AR9</f>
        <v>650000</v>
      </c>
      <c r="AS11" s="68"/>
      <c r="AT11" s="68"/>
      <c r="AU11" s="68"/>
      <c r="AV11" s="12"/>
      <c r="AW11" s="68">
        <f>+AW7+AW9</f>
        <v>500000</v>
      </c>
      <c r="AX11" s="68"/>
      <c r="AY11" s="68"/>
      <c r="AZ11" s="68"/>
    </row>
    <row r="12" spans="1:59" ht="4.9000000000000004" customHeight="1" x14ac:dyDescent="0.4">
      <c r="A12" s="3"/>
      <c r="B12" s="3"/>
      <c r="C12" s="60"/>
      <c r="D12" s="60"/>
      <c r="E12" s="60"/>
      <c r="F12" s="15"/>
      <c r="G12" s="10"/>
      <c r="H12" s="20"/>
      <c r="I12" s="20"/>
      <c r="J12" s="20"/>
      <c r="K12" s="20"/>
      <c r="L12" s="8"/>
      <c r="M12" s="8"/>
      <c r="N12" s="8"/>
      <c r="O12" s="8"/>
      <c r="P12" s="8"/>
      <c r="Q12" s="47"/>
      <c r="R12" s="47"/>
      <c r="S12" s="47"/>
      <c r="T12" s="47"/>
      <c r="U12" s="47"/>
      <c r="V12" s="47"/>
      <c r="W12" s="47"/>
      <c r="X12" s="47"/>
      <c r="Y12" s="47"/>
      <c r="Z12" s="8"/>
      <c r="AA12" s="8"/>
      <c r="AB12" s="8"/>
      <c r="AC12" s="62"/>
      <c r="AD12" s="16"/>
      <c r="AE12" s="10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9" ht="16.149999999999999" customHeight="1" x14ac:dyDescent="0.4">
      <c r="A13" s="3"/>
      <c r="B13" s="3"/>
      <c r="C13" s="60"/>
      <c r="D13" s="60"/>
      <c r="E13" s="60"/>
      <c r="F13" s="15"/>
      <c r="G13" s="19" t="s">
        <v>20</v>
      </c>
      <c r="H13" s="69">
        <f>+H9+H11</f>
        <v>2000000</v>
      </c>
      <c r="I13" s="69"/>
      <c r="J13" s="69"/>
      <c r="K13" s="69"/>
      <c r="L13" s="48"/>
      <c r="M13" s="8"/>
      <c r="N13" s="21"/>
      <c r="O13" s="22"/>
      <c r="P13" s="23"/>
      <c r="Q13" s="23"/>
      <c r="R13" s="23"/>
      <c r="S13" s="23"/>
      <c r="T13" s="23"/>
      <c r="U13" s="23"/>
      <c r="V13" s="49"/>
      <c r="W13" s="49"/>
      <c r="X13" s="49"/>
      <c r="Y13" s="49"/>
      <c r="Z13" s="24"/>
      <c r="AA13" s="8"/>
      <c r="AB13" s="8"/>
      <c r="AC13" s="62"/>
      <c r="AE13" s="25" t="s">
        <v>21</v>
      </c>
      <c r="AF13" s="70">
        <f>+AF11/AF42</f>
        <v>0.50359712230215825</v>
      </c>
      <c r="AG13" s="70"/>
      <c r="AH13" s="70"/>
      <c r="AI13" s="70"/>
      <c r="AJ13" s="70"/>
      <c r="AK13" s="70"/>
      <c r="AL13" s="11"/>
      <c r="AM13" s="70">
        <f>+AM11/AF11</f>
        <v>0.37142857142857144</v>
      </c>
      <c r="AN13" s="70"/>
      <c r="AO13" s="70"/>
      <c r="AP13" s="70"/>
      <c r="AQ13" s="14"/>
      <c r="AR13" s="71">
        <f>+AR11/AF11</f>
        <v>0.18571428571428572</v>
      </c>
      <c r="AS13" s="71"/>
      <c r="AT13" s="71"/>
      <c r="AU13" s="71"/>
      <c r="AV13" s="14"/>
      <c r="AW13" s="71">
        <f>+AW11/AF11</f>
        <v>0.14285714285714285</v>
      </c>
      <c r="AX13" s="71"/>
      <c r="AY13" s="71"/>
      <c r="AZ13" s="71"/>
    </row>
    <row r="14" spans="1:59" ht="16.149999999999999" customHeight="1" x14ac:dyDescent="0.4">
      <c r="A14" s="3"/>
      <c r="B14" s="3"/>
      <c r="C14" s="15"/>
      <c r="D14" s="15"/>
      <c r="E14" s="15"/>
      <c r="F14" s="15"/>
      <c r="G14" s="10"/>
      <c r="H14" s="48"/>
      <c r="I14" s="48"/>
      <c r="J14" s="48"/>
      <c r="K14" s="48"/>
      <c r="L14" s="48"/>
      <c r="M14" s="8"/>
      <c r="N14" s="21"/>
      <c r="O14" s="72" t="s">
        <v>22</v>
      </c>
      <c r="P14" s="73" t="s">
        <v>23</v>
      </c>
      <c r="Q14" s="73"/>
      <c r="R14" s="73"/>
      <c r="S14" s="73"/>
      <c r="T14" s="73"/>
      <c r="U14" s="73"/>
      <c r="V14" s="8"/>
      <c r="W14" s="59"/>
      <c r="X14" s="59"/>
      <c r="Y14" s="59"/>
      <c r="Z14" s="26"/>
      <c r="AA14" s="8"/>
      <c r="AB14" s="8"/>
      <c r="AC14" s="16"/>
      <c r="AD14" s="16"/>
      <c r="AE14" s="10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8"/>
      <c r="AR14" s="48"/>
      <c r="AS14" s="48"/>
      <c r="AT14" s="48"/>
      <c r="AU14" s="48"/>
      <c r="AV14" s="8"/>
      <c r="AW14" s="48"/>
      <c r="AX14" s="48"/>
      <c r="AY14" s="48"/>
      <c r="AZ14" s="48"/>
    </row>
    <row r="15" spans="1:59" ht="4.1500000000000004" customHeight="1" x14ac:dyDescent="0.4">
      <c r="A15" s="3"/>
      <c r="B15" s="3"/>
      <c r="C15" s="8"/>
      <c r="D15" s="8"/>
      <c r="E15" s="8"/>
      <c r="F15" s="8"/>
      <c r="G15" s="10"/>
      <c r="H15" s="8"/>
      <c r="I15" s="8"/>
      <c r="J15" s="8"/>
      <c r="K15" s="8"/>
      <c r="L15" s="8"/>
      <c r="M15" s="8"/>
      <c r="N15" s="21"/>
      <c r="O15" s="72"/>
      <c r="P15" s="8"/>
      <c r="Q15" s="27"/>
      <c r="R15" s="27"/>
      <c r="S15" s="27"/>
      <c r="T15" s="27"/>
      <c r="U15" s="8"/>
      <c r="V15" s="48"/>
      <c r="W15" s="17"/>
      <c r="X15" s="17"/>
      <c r="Y15" s="17"/>
      <c r="Z15" s="26"/>
      <c r="AA15" s="8"/>
      <c r="AB15" s="8"/>
      <c r="AC15" s="8"/>
      <c r="AD15" s="8"/>
      <c r="AE15" s="10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9" ht="16.149999999999999" customHeight="1" x14ac:dyDescent="0.4">
      <c r="A16" s="3"/>
      <c r="B16" s="3"/>
      <c r="C16" s="60" t="s">
        <v>24</v>
      </c>
      <c r="D16" s="60"/>
      <c r="E16" s="60"/>
      <c r="F16" s="15"/>
      <c r="G16" s="10" t="s">
        <v>14</v>
      </c>
      <c r="H16" s="64">
        <v>800000</v>
      </c>
      <c r="I16" s="64"/>
      <c r="J16" s="64"/>
      <c r="K16" s="64"/>
      <c r="L16" s="48"/>
      <c r="M16" s="8"/>
      <c r="N16" s="21"/>
      <c r="O16" s="72"/>
      <c r="P16" s="74" t="s">
        <v>25</v>
      </c>
      <c r="Q16" s="74"/>
      <c r="R16" s="74"/>
      <c r="S16" s="74"/>
      <c r="T16" s="74"/>
      <c r="U16" s="74"/>
      <c r="V16" s="8"/>
      <c r="W16" s="59">
        <f>3500000+200000</f>
        <v>3700000</v>
      </c>
      <c r="X16" s="59"/>
      <c r="Y16" s="59"/>
      <c r="Z16" s="26"/>
      <c r="AA16" s="8"/>
      <c r="AB16" s="8"/>
      <c r="AC16" s="62" t="s">
        <v>26</v>
      </c>
      <c r="AD16" s="16"/>
      <c r="AE16" s="10" t="s">
        <v>14</v>
      </c>
      <c r="AF16" s="59">
        <v>1000000</v>
      </c>
      <c r="AG16" s="59"/>
      <c r="AH16" s="59"/>
      <c r="AI16" s="59"/>
      <c r="AJ16" s="59"/>
      <c r="AK16" s="59"/>
      <c r="AL16" s="17"/>
      <c r="AM16" s="59"/>
      <c r="AN16" s="59"/>
      <c r="AO16" s="59"/>
      <c r="AP16" s="59"/>
      <c r="AQ16" s="12"/>
      <c r="AR16" s="59"/>
      <c r="AS16" s="59"/>
      <c r="AT16" s="59"/>
      <c r="AU16" s="59"/>
      <c r="AV16" s="12"/>
      <c r="AW16" s="59"/>
      <c r="AX16" s="59"/>
      <c r="AY16" s="59"/>
      <c r="AZ16" s="59"/>
    </row>
    <row r="17" spans="1:52" ht="4.1500000000000004" customHeight="1" x14ac:dyDescent="0.4">
      <c r="A17" s="3"/>
      <c r="B17" s="3"/>
      <c r="C17" s="60"/>
      <c r="D17" s="60"/>
      <c r="E17" s="60"/>
      <c r="F17" s="15"/>
      <c r="G17" s="10"/>
      <c r="H17" s="18"/>
      <c r="I17" s="18"/>
      <c r="J17" s="18"/>
      <c r="K17" s="18"/>
      <c r="L17" s="48"/>
      <c r="M17" s="8"/>
      <c r="N17" s="21"/>
      <c r="O17" s="72"/>
      <c r="P17" s="8"/>
      <c r="Q17" s="8"/>
      <c r="R17" s="8"/>
      <c r="S17" s="8"/>
      <c r="T17" s="8"/>
      <c r="U17" s="8"/>
      <c r="V17" s="8"/>
      <c r="W17" s="12"/>
      <c r="X17" s="12"/>
      <c r="Y17" s="12"/>
      <c r="Z17" s="26"/>
      <c r="AA17" s="8"/>
      <c r="AB17" s="8"/>
      <c r="AC17" s="62"/>
      <c r="AD17" s="16"/>
      <c r="AE17" s="10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2"/>
      <c r="AR17" s="17"/>
      <c r="AS17" s="17"/>
      <c r="AT17" s="17"/>
      <c r="AU17" s="17"/>
      <c r="AV17" s="12"/>
      <c r="AW17" s="17"/>
      <c r="AX17" s="17"/>
      <c r="AY17" s="17"/>
      <c r="AZ17" s="17"/>
    </row>
    <row r="18" spans="1:52" ht="20.25" customHeight="1" x14ac:dyDescent="0.4">
      <c r="A18" s="3"/>
      <c r="B18" s="3"/>
      <c r="C18" s="60"/>
      <c r="D18" s="60"/>
      <c r="E18" s="60"/>
      <c r="F18" s="15"/>
      <c r="G18" s="10" t="s">
        <v>17</v>
      </c>
      <c r="H18" s="64">
        <v>1000000</v>
      </c>
      <c r="I18" s="64"/>
      <c r="J18" s="64"/>
      <c r="K18" s="64"/>
      <c r="L18" s="48"/>
      <c r="M18" s="8"/>
      <c r="N18" s="21"/>
      <c r="O18" s="72"/>
      <c r="P18" s="75" t="s">
        <v>27</v>
      </c>
      <c r="Q18" s="75"/>
      <c r="R18" s="75"/>
      <c r="S18" s="75"/>
      <c r="T18" s="75"/>
      <c r="U18" s="75"/>
      <c r="V18" s="10">
        <f>V14+V16</f>
        <v>0</v>
      </c>
      <c r="W18" s="76">
        <f>+W14+W16-AW11-H58</f>
        <v>3142000</v>
      </c>
      <c r="X18" s="76"/>
      <c r="Y18" s="76"/>
      <c r="Z18" s="26"/>
      <c r="AA18" s="8"/>
      <c r="AB18" s="8"/>
      <c r="AC18" s="62"/>
      <c r="AD18" s="16"/>
      <c r="AE18" s="10" t="s">
        <v>17</v>
      </c>
      <c r="AF18" s="77">
        <v>1500000</v>
      </c>
      <c r="AG18" s="78"/>
      <c r="AH18" s="78"/>
      <c r="AI18" s="78"/>
      <c r="AJ18" s="78"/>
      <c r="AK18" s="79"/>
      <c r="AL18" s="17"/>
      <c r="AM18" s="59"/>
      <c r="AN18" s="59"/>
      <c r="AO18" s="59"/>
      <c r="AP18" s="59"/>
      <c r="AQ18" s="12"/>
      <c r="AR18" s="59"/>
      <c r="AS18" s="59"/>
      <c r="AT18" s="59"/>
      <c r="AU18" s="59"/>
      <c r="AV18" s="12"/>
      <c r="AW18" s="59"/>
      <c r="AX18" s="59"/>
      <c r="AY18" s="59"/>
      <c r="AZ18" s="59"/>
    </row>
    <row r="19" spans="1:52" ht="4.5" customHeight="1" x14ac:dyDescent="0.4">
      <c r="A19" s="3"/>
      <c r="B19" s="3"/>
      <c r="C19" s="60"/>
      <c r="D19" s="60"/>
      <c r="E19" s="60"/>
      <c r="F19" s="15"/>
      <c r="G19" s="10"/>
      <c r="H19" s="20"/>
      <c r="I19" s="20"/>
      <c r="J19" s="20"/>
      <c r="K19" s="20"/>
      <c r="L19" s="8"/>
      <c r="M19" s="8"/>
      <c r="N19" s="28"/>
      <c r="O19" s="29"/>
      <c r="P19" s="30"/>
      <c r="Q19" s="31"/>
      <c r="R19" s="31"/>
      <c r="S19" s="31"/>
      <c r="T19" s="31"/>
      <c r="U19" s="30"/>
      <c r="V19" s="32"/>
      <c r="W19" s="32"/>
      <c r="X19" s="32"/>
      <c r="Y19" s="32"/>
      <c r="Z19" s="33"/>
      <c r="AA19" s="8"/>
      <c r="AB19" s="8"/>
      <c r="AC19" s="62"/>
      <c r="AD19" s="16"/>
      <c r="AE19" s="10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16.149999999999999" customHeight="1" x14ac:dyDescent="0.4">
      <c r="A20" s="3"/>
      <c r="B20" s="3"/>
      <c r="C20" s="60"/>
      <c r="D20" s="60"/>
      <c r="E20" s="60"/>
      <c r="F20" s="15"/>
      <c r="G20" s="19" t="s">
        <v>20</v>
      </c>
      <c r="H20" s="69">
        <f>+H16+H18</f>
        <v>1800000</v>
      </c>
      <c r="I20" s="69"/>
      <c r="J20" s="69"/>
      <c r="K20" s="69"/>
      <c r="L20" s="48"/>
      <c r="M20" s="8"/>
      <c r="N20" s="8"/>
      <c r="V20" s="8"/>
      <c r="Z20" s="8"/>
      <c r="AA20" s="8"/>
      <c r="AB20" s="8"/>
      <c r="AC20" s="62"/>
      <c r="AD20" s="16"/>
      <c r="AE20" s="19" t="s">
        <v>20</v>
      </c>
      <c r="AF20" s="68">
        <f>AF16+AF18</f>
        <v>2500000</v>
      </c>
      <c r="AG20" s="68"/>
      <c r="AH20" s="68"/>
      <c r="AI20" s="68"/>
      <c r="AJ20" s="68"/>
      <c r="AK20" s="68"/>
      <c r="AL20" s="17"/>
      <c r="AM20" s="68">
        <f>AM16+AM18</f>
        <v>0</v>
      </c>
      <c r="AN20" s="68"/>
      <c r="AO20" s="68"/>
      <c r="AP20" s="68"/>
      <c r="AQ20" s="12"/>
      <c r="AR20" s="68">
        <f>+AR16+AR18</f>
        <v>0</v>
      </c>
      <c r="AS20" s="68"/>
      <c r="AT20" s="68"/>
      <c r="AU20" s="68"/>
      <c r="AV20" s="12"/>
      <c r="AW20" s="68">
        <f>+AW16+AW18</f>
        <v>0</v>
      </c>
      <c r="AX20" s="68"/>
      <c r="AY20" s="68"/>
      <c r="AZ20" s="68"/>
    </row>
    <row r="21" spans="1:52" ht="6" customHeight="1" x14ac:dyDescent="0.4">
      <c r="A21" s="3"/>
      <c r="B21" s="3"/>
      <c r="C21" s="15"/>
      <c r="D21" s="15"/>
      <c r="E21" s="15"/>
      <c r="F21" s="15"/>
      <c r="G21" s="10"/>
      <c r="H21" s="48"/>
      <c r="I21" s="48"/>
      <c r="J21" s="48"/>
      <c r="K21" s="48"/>
      <c r="L21" s="48"/>
      <c r="M21" s="8"/>
      <c r="N21" s="8"/>
      <c r="O21" s="80" t="s">
        <v>28</v>
      </c>
      <c r="P21" s="80"/>
      <c r="Q21" s="80"/>
      <c r="R21" s="80"/>
      <c r="S21" s="80"/>
      <c r="T21" s="80"/>
      <c r="U21" s="80"/>
      <c r="V21" s="8"/>
      <c r="W21" s="76">
        <f>+H13-W16</f>
        <v>-1700000</v>
      </c>
      <c r="X21" s="76"/>
      <c r="Y21" s="76"/>
      <c r="Z21" s="8"/>
      <c r="AA21" s="8"/>
      <c r="AB21" s="8"/>
      <c r="AC21" s="16"/>
      <c r="AD21" s="16"/>
      <c r="AE21" s="10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2"/>
      <c r="AR21" s="17"/>
      <c r="AS21" s="17"/>
      <c r="AT21" s="17"/>
      <c r="AU21" s="17"/>
      <c r="AV21" s="12"/>
      <c r="AW21" s="17"/>
      <c r="AX21" s="17"/>
      <c r="AY21" s="17"/>
      <c r="AZ21" s="17"/>
    </row>
    <row r="22" spans="1:52" ht="16.149999999999999" customHeight="1" x14ac:dyDescent="0.4">
      <c r="A22" s="3"/>
      <c r="B22" s="3"/>
      <c r="C22" s="8"/>
      <c r="D22" s="8"/>
      <c r="E22" s="8"/>
      <c r="F22" s="8"/>
      <c r="G22" s="10"/>
      <c r="H22" s="8"/>
      <c r="I22" s="8"/>
      <c r="J22" s="8"/>
      <c r="K22" s="8"/>
      <c r="L22" s="8"/>
      <c r="M22" s="8"/>
      <c r="N22" s="8"/>
      <c r="O22" s="80"/>
      <c r="P22" s="80"/>
      <c r="Q22" s="80"/>
      <c r="R22" s="80"/>
      <c r="S22" s="80"/>
      <c r="T22" s="80"/>
      <c r="U22" s="80"/>
      <c r="V22" s="8"/>
      <c r="W22" s="76"/>
      <c r="X22" s="76"/>
      <c r="Y22" s="76"/>
      <c r="Z22" s="8"/>
      <c r="AA22" s="8"/>
      <c r="AB22" s="8"/>
      <c r="AC22" s="8"/>
      <c r="AE22" s="25" t="s">
        <v>21</v>
      </c>
      <c r="AF22" s="70">
        <f>+AF20/AF42</f>
        <v>0.35971223021582732</v>
      </c>
      <c r="AG22" s="70"/>
      <c r="AH22" s="70"/>
      <c r="AI22" s="70"/>
      <c r="AJ22" s="70"/>
      <c r="AK22" s="70"/>
      <c r="AL22" s="11"/>
      <c r="AM22" s="70">
        <f>+AM20/AF20</f>
        <v>0</v>
      </c>
      <c r="AN22" s="70"/>
      <c r="AO22" s="70"/>
      <c r="AP22" s="70"/>
      <c r="AQ22" s="14"/>
      <c r="AR22" s="71">
        <f>+AR20/AF20</f>
        <v>0</v>
      </c>
      <c r="AS22" s="71"/>
      <c r="AT22" s="71"/>
      <c r="AU22" s="71"/>
      <c r="AV22" s="14"/>
      <c r="AW22" s="71">
        <f>+AW20/AF20</f>
        <v>0</v>
      </c>
      <c r="AX22" s="71"/>
      <c r="AY22" s="71"/>
      <c r="AZ22" s="71"/>
    </row>
    <row r="23" spans="1:52" ht="17.25" customHeight="1" x14ac:dyDescent="0.4">
      <c r="A23" s="3"/>
      <c r="B23" s="3"/>
      <c r="C23" s="60" t="s">
        <v>29</v>
      </c>
      <c r="D23" s="60"/>
      <c r="E23" s="60"/>
      <c r="F23" s="8"/>
      <c r="G23" s="10" t="s">
        <v>14</v>
      </c>
      <c r="H23" s="64">
        <v>500000</v>
      </c>
      <c r="I23" s="64"/>
      <c r="J23" s="64"/>
      <c r="K23" s="64"/>
      <c r="L23" s="8"/>
      <c r="M23" s="8"/>
      <c r="N23" s="8"/>
      <c r="O23" s="13"/>
      <c r="P23" s="13"/>
      <c r="Q23" s="13"/>
      <c r="R23" s="13"/>
      <c r="S23" s="13"/>
      <c r="T23" s="13"/>
      <c r="U23" s="13"/>
      <c r="V23" s="8"/>
      <c r="W23" s="48"/>
      <c r="X23" s="48"/>
      <c r="Y23" s="48"/>
      <c r="Z23" s="8"/>
      <c r="AA23" s="8"/>
      <c r="AB23" s="8"/>
      <c r="AC23" s="8"/>
      <c r="AD23" s="8"/>
      <c r="AE23" s="10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4.1500000000000004" customHeight="1" x14ac:dyDescent="0.4">
      <c r="A24" s="3"/>
      <c r="B24" s="3"/>
      <c r="C24" s="60"/>
      <c r="D24" s="60"/>
      <c r="E24" s="60"/>
      <c r="F24" s="8"/>
      <c r="G24" s="10"/>
      <c r="H24" s="20"/>
      <c r="I24" s="20"/>
      <c r="J24" s="20"/>
      <c r="K24" s="20"/>
      <c r="L24" s="8"/>
      <c r="M24" s="8"/>
      <c r="N24" s="10"/>
      <c r="U24" s="10"/>
      <c r="Z24" s="8"/>
      <c r="AA24" s="8"/>
      <c r="AB24" s="8"/>
      <c r="AC24" s="8"/>
      <c r="AD24" s="8"/>
      <c r="AE24" s="10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6.149999999999999" customHeight="1" x14ac:dyDescent="0.4">
      <c r="A25" s="3"/>
      <c r="B25" s="3"/>
      <c r="C25" s="60"/>
      <c r="D25" s="60"/>
      <c r="E25" s="60"/>
      <c r="F25" s="15"/>
      <c r="G25" s="10" t="s">
        <v>17</v>
      </c>
      <c r="H25" s="64">
        <v>300000</v>
      </c>
      <c r="I25" s="64"/>
      <c r="J25" s="64"/>
      <c r="K25" s="64"/>
      <c r="L25" s="48"/>
      <c r="M25" s="8"/>
      <c r="N25" s="34"/>
      <c r="O25" s="81" t="s">
        <v>30</v>
      </c>
      <c r="P25" s="81"/>
      <c r="Q25" s="81"/>
      <c r="R25" s="81"/>
      <c r="S25" s="81"/>
      <c r="T25" s="81"/>
      <c r="U25" s="49"/>
      <c r="V25" s="82" t="s">
        <v>7</v>
      </c>
      <c r="W25" s="82"/>
      <c r="X25" s="82"/>
      <c r="Y25" s="82"/>
      <c r="Z25" s="24"/>
      <c r="AA25" s="8"/>
      <c r="AB25" s="8"/>
      <c r="AC25" s="62" t="s">
        <v>30</v>
      </c>
      <c r="AD25" s="16"/>
      <c r="AE25" s="10" t="s">
        <v>14</v>
      </c>
      <c r="AF25" s="59">
        <v>600000</v>
      </c>
      <c r="AG25" s="59"/>
      <c r="AH25" s="59"/>
      <c r="AI25" s="59"/>
      <c r="AJ25" s="59"/>
      <c r="AK25" s="59"/>
      <c r="AL25" s="17"/>
      <c r="AM25" s="59"/>
      <c r="AN25" s="59"/>
      <c r="AO25" s="59"/>
      <c r="AP25" s="59"/>
      <c r="AQ25" s="12"/>
      <c r="AR25" s="59"/>
      <c r="AS25" s="59"/>
      <c r="AT25" s="59"/>
      <c r="AU25" s="59"/>
      <c r="AV25" s="12"/>
      <c r="AW25" s="59"/>
      <c r="AX25" s="59"/>
      <c r="AY25" s="59"/>
      <c r="AZ25" s="59"/>
    </row>
    <row r="26" spans="1:52" ht="4.1500000000000004" customHeight="1" x14ac:dyDescent="0.4">
      <c r="A26" s="3"/>
      <c r="B26" s="3"/>
      <c r="C26" s="60"/>
      <c r="D26" s="60"/>
      <c r="E26" s="60"/>
      <c r="F26" s="15"/>
      <c r="G26" s="10"/>
      <c r="H26" s="18"/>
      <c r="I26" s="18"/>
      <c r="J26" s="18"/>
      <c r="K26" s="18"/>
      <c r="L26" s="48"/>
      <c r="M26" s="8"/>
      <c r="N26" s="34"/>
      <c r="O26" s="34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26"/>
      <c r="AA26" s="8"/>
      <c r="AB26" s="8"/>
      <c r="AC26" s="62"/>
      <c r="AD26" s="16"/>
      <c r="AE26" s="10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2"/>
      <c r="AR26" s="17"/>
      <c r="AS26" s="17"/>
      <c r="AT26" s="17"/>
      <c r="AU26" s="17"/>
      <c r="AV26" s="12"/>
      <c r="AW26" s="17"/>
      <c r="AX26" s="17"/>
      <c r="AY26" s="17"/>
      <c r="AZ26" s="17"/>
    </row>
    <row r="27" spans="1:52" ht="16.149999999999999" customHeight="1" x14ac:dyDescent="0.4">
      <c r="A27" s="3"/>
      <c r="B27" s="3"/>
      <c r="C27" s="60"/>
      <c r="D27" s="60"/>
      <c r="E27" s="60"/>
      <c r="F27" s="15"/>
      <c r="G27" s="19" t="s">
        <v>20</v>
      </c>
      <c r="H27" s="69">
        <f>+H25+H23</f>
        <v>800000</v>
      </c>
      <c r="I27" s="69"/>
      <c r="J27" s="69"/>
      <c r="K27" s="69"/>
      <c r="L27" s="48"/>
      <c r="M27" s="8"/>
      <c r="N27" s="34"/>
      <c r="O27" s="72" t="s">
        <v>22</v>
      </c>
      <c r="P27" s="83" t="s">
        <v>31</v>
      </c>
      <c r="Q27" s="83"/>
      <c r="R27" s="83"/>
      <c r="S27" s="83"/>
      <c r="T27" s="83"/>
      <c r="U27" s="83"/>
      <c r="V27" s="8">
        <v>20000</v>
      </c>
      <c r="W27" s="59">
        <v>0</v>
      </c>
      <c r="X27" s="59"/>
      <c r="Y27" s="59"/>
      <c r="Z27" s="26"/>
      <c r="AA27" s="8"/>
      <c r="AB27" s="8"/>
      <c r="AC27" s="62"/>
      <c r="AD27" s="16"/>
      <c r="AE27" s="10" t="s">
        <v>17</v>
      </c>
      <c r="AF27" s="59">
        <v>350000</v>
      </c>
      <c r="AG27" s="59"/>
      <c r="AH27" s="59"/>
      <c r="AI27" s="59"/>
      <c r="AJ27" s="59"/>
      <c r="AK27" s="59"/>
      <c r="AL27" s="17"/>
      <c r="AM27" s="59"/>
      <c r="AN27" s="59"/>
      <c r="AO27" s="59"/>
      <c r="AP27" s="59"/>
      <c r="AQ27" s="12"/>
      <c r="AR27" s="59"/>
      <c r="AS27" s="59"/>
      <c r="AT27" s="59"/>
      <c r="AU27" s="59"/>
      <c r="AV27" s="12"/>
      <c r="AW27" s="59"/>
      <c r="AX27" s="59"/>
      <c r="AY27" s="59"/>
      <c r="AZ27" s="59"/>
    </row>
    <row r="28" spans="1:52" ht="6" customHeight="1" x14ac:dyDescent="0.4">
      <c r="A28" s="3"/>
      <c r="B28" s="3"/>
      <c r="C28" s="35"/>
      <c r="D28" s="35"/>
      <c r="E28" s="35"/>
      <c r="F28" s="15"/>
      <c r="G28" s="10"/>
      <c r="H28" s="8"/>
      <c r="I28" s="8"/>
      <c r="J28" s="8"/>
      <c r="K28" s="8"/>
      <c r="L28" s="8"/>
      <c r="M28" s="8"/>
      <c r="N28" s="21"/>
      <c r="O28" s="72"/>
      <c r="P28" s="8"/>
      <c r="U28" s="8"/>
      <c r="V28" s="36"/>
      <c r="W28" s="36"/>
      <c r="X28" s="36"/>
      <c r="Y28" s="36"/>
      <c r="Z28" s="26"/>
      <c r="AA28" s="8"/>
      <c r="AB28" s="8"/>
      <c r="AC28" s="62"/>
      <c r="AD28" s="16"/>
      <c r="AE28" s="10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ht="16.149999999999999" customHeight="1" x14ac:dyDescent="0.4">
      <c r="A29" s="3"/>
      <c r="B29" s="3"/>
      <c r="C29" s="35"/>
      <c r="D29" s="35"/>
      <c r="E29" s="35"/>
      <c r="F29" s="15"/>
      <c r="L29" s="48"/>
      <c r="M29" s="8"/>
      <c r="N29" s="21"/>
      <c r="O29" s="72"/>
      <c r="P29" s="83" t="s">
        <v>29</v>
      </c>
      <c r="Q29" s="83"/>
      <c r="R29" s="83"/>
      <c r="S29" s="83"/>
      <c r="T29" s="83"/>
      <c r="U29" s="83"/>
      <c r="W29" s="59">
        <v>600000</v>
      </c>
      <c r="X29" s="59"/>
      <c r="Y29" s="59"/>
      <c r="Z29" s="26"/>
      <c r="AA29" s="8"/>
      <c r="AB29" s="8"/>
      <c r="AC29" s="62"/>
      <c r="AD29" s="16"/>
      <c r="AE29" s="19" t="s">
        <v>20</v>
      </c>
      <c r="AF29" s="68">
        <f>+AF27+AF25</f>
        <v>950000</v>
      </c>
      <c r="AG29" s="68"/>
      <c r="AH29" s="68"/>
      <c r="AI29" s="68"/>
      <c r="AJ29" s="68"/>
      <c r="AK29" s="68"/>
      <c r="AL29" s="17"/>
      <c r="AM29" s="68">
        <f>+AM27+AM25</f>
        <v>0</v>
      </c>
      <c r="AN29" s="68"/>
      <c r="AO29" s="68"/>
      <c r="AP29" s="68"/>
      <c r="AQ29" s="12"/>
      <c r="AR29" s="68">
        <f>+AR25+AR27</f>
        <v>0</v>
      </c>
      <c r="AS29" s="68"/>
      <c r="AT29" s="68"/>
      <c r="AU29" s="68"/>
      <c r="AV29" s="12"/>
      <c r="AW29" s="68">
        <f>+AW25+AW27</f>
        <v>0</v>
      </c>
      <c r="AX29" s="68"/>
      <c r="AY29" s="68"/>
      <c r="AZ29" s="68"/>
    </row>
    <row r="30" spans="1:52" ht="6" customHeight="1" x14ac:dyDescent="0.4">
      <c r="A30" s="3"/>
      <c r="B30" s="3"/>
      <c r="C30" s="15"/>
      <c r="D30" s="15"/>
      <c r="E30" s="15"/>
      <c r="F30" s="15"/>
      <c r="G30" s="10"/>
      <c r="H30" s="48"/>
      <c r="I30" s="48"/>
      <c r="J30" s="48"/>
      <c r="K30" s="48"/>
      <c r="L30" s="48"/>
      <c r="M30" s="8"/>
      <c r="N30" s="21"/>
      <c r="O30" s="72"/>
      <c r="P30" s="8"/>
      <c r="U30" s="8"/>
      <c r="V30" s="36"/>
      <c r="W30" s="36"/>
      <c r="X30" s="36"/>
      <c r="Y30" s="36"/>
      <c r="Z30" s="26"/>
      <c r="AA30" s="8"/>
      <c r="AB30" s="8"/>
      <c r="AC30" s="16"/>
      <c r="AD30" s="16"/>
      <c r="AE30" s="10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2"/>
      <c r="AR30" s="17"/>
      <c r="AS30" s="17"/>
      <c r="AT30" s="17"/>
      <c r="AU30" s="17"/>
      <c r="AV30" s="12"/>
      <c r="AW30" s="17"/>
      <c r="AX30" s="17"/>
      <c r="AY30" s="17"/>
      <c r="AZ30" s="17"/>
    </row>
    <row r="31" spans="1:52" ht="16.149999999999999" customHeight="1" x14ac:dyDescent="0.4">
      <c r="A31" s="3"/>
      <c r="B31" s="3"/>
      <c r="C31" s="84" t="s">
        <v>32</v>
      </c>
      <c r="D31" s="84"/>
      <c r="E31" s="84"/>
      <c r="F31" s="15"/>
      <c r="G31" s="10"/>
      <c r="H31" s="69">
        <f>+H27+H20+H13</f>
        <v>4600000</v>
      </c>
      <c r="I31" s="69"/>
      <c r="J31" s="69"/>
      <c r="K31" s="69"/>
      <c r="L31" s="48"/>
      <c r="M31" s="8"/>
      <c r="N31" s="21"/>
      <c r="O31" s="72"/>
      <c r="P31" s="83" t="s">
        <v>33</v>
      </c>
      <c r="Q31" s="83"/>
      <c r="R31" s="83"/>
      <c r="S31" s="83"/>
      <c r="T31" s="83"/>
      <c r="U31" s="83"/>
      <c r="V31" s="1">
        <f>+V27+W29-AW29</f>
        <v>620000</v>
      </c>
      <c r="W31" s="76">
        <f>+W29+W27-AW29-S58</f>
        <v>550000</v>
      </c>
      <c r="X31" s="76"/>
      <c r="Y31" s="76"/>
      <c r="Z31" s="26"/>
      <c r="AA31" s="8"/>
      <c r="AB31" s="8"/>
      <c r="AC31" s="16"/>
      <c r="AE31" s="25" t="s">
        <v>21</v>
      </c>
      <c r="AF31" s="70">
        <f>+AF29/AF42</f>
        <v>0.1366906474820144</v>
      </c>
      <c r="AG31" s="70"/>
      <c r="AH31" s="70"/>
      <c r="AI31" s="70"/>
      <c r="AJ31" s="70"/>
      <c r="AK31" s="70"/>
      <c r="AL31" s="11"/>
      <c r="AM31" s="70">
        <f>+AM29/AF29</f>
        <v>0</v>
      </c>
      <c r="AN31" s="70"/>
      <c r="AO31" s="70"/>
      <c r="AP31" s="70"/>
      <c r="AQ31" s="14"/>
      <c r="AR31" s="71">
        <f>+AR29/AF29</f>
        <v>0</v>
      </c>
      <c r="AS31" s="71"/>
      <c r="AT31" s="71"/>
      <c r="AU31" s="71"/>
      <c r="AV31" s="14"/>
      <c r="AW31" s="71">
        <f>+AW29/AF29</f>
        <v>0</v>
      </c>
      <c r="AX31" s="71"/>
      <c r="AY31" s="71"/>
      <c r="AZ31" s="71"/>
    </row>
    <row r="32" spans="1:52" ht="7.5" customHeight="1" x14ac:dyDescent="0.4">
      <c r="A32" s="3"/>
      <c r="B32" s="3"/>
      <c r="C32" s="15"/>
      <c r="D32" s="15"/>
      <c r="E32" s="15"/>
      <c r="F32" s="15"/>
      <c r="G32" s="10"/>
      <c r="H32" s="48"/>
      <c r="I32" s="48"/>
      <c r="J32" s="48"/>
      <c r="K32" s="48"/>
      <c r="L32" s="48"/>
      <c r="M32" s="8"/>
      <c r="N32" s="8"/>
      <c r="O32" s="37"/>
      <c r="P32" s="8"/>
      <c r="U32" s="8"/>
      <c r="V32" s="38"/>
      <c r="W32" s="38"/>
      <c r="X32" s="38"/>
      <c r="Y32" s="38"/>
      <c r="Z32" s="33"/>
      <c r="AA32" s="8"/>
      <c r="AB32" s="8"/>
      <c r="AC32" s="16"/>
      <c r="AD32" s="16"/>
      <c r="AE32" s="10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8"/>
      <c r="AR32" s="48"/>
      <c r="AS32" s="48"/>
      <c r="AT32" s="48"/>
      <c r="AU32" s="48"/>
      <c r="AV32" s="8"/>
      <c r="AW32" s="48"/>
      <c r="AX32" s="48"/>
      <c r="AY32" s="48"/>
      <c r="AZ32" s="48"/>
    </row>
    <row r="33" spans="1:53" ht="16.149999999999999" customHeight="1" x14ac:dyDescent="0.4">
      <c r="A33" s="3"/>
      <c r="B33" s="3"/>
      <c r="F33" s="15"/>
      <c r="G33" s="8"/>
      <c r="L33" s="48"/>
      <c r="M33" s="8"/>
      <c r="N33" s="8"/>
      <c r="O33" s="85" t="s">
        <v>28</v>
      </c>
      <c r="P33" s="85"/>
      <c r="Q33" s="85"/>
      <c r="R33" s="85"/>
      <c r="S33" s="85"/>
      <c r="T33" s="85"/>
      <c r="U33" s="85"/>
      <c r="W33" s="86">
        <f>+H27-W29</f>
        <v>200000</v>
      </c>
      <c r="X33" s="86"/>
      <c r="Y33" s="86"/>
      <c r="Z33" s="8"/>
      <c r="AA33" s="8"/>
      <c r="AB33" s="8"/>
      <c r="AC33" s="8"/>
      <c r="AD33" s="8"/>
      <c r="AE33" s="10" t="s">
        <v>14</v>
      </c>
      <c r="AF33" s="59"/>
      <c r="AG33" s="59"/>
      <c r="AH33" s="59"/>
      <c r="AI33" s="59"/>
      <c r="AJ33" s="59"/>
      <c r="AK33" s="59"/>
      <c r="AL33" s="17"/>
      <c r="AM33" s="59"/>
      <c r="AN33" s="59"/>
      <c r="AO33" s="59"/>
      <c r="AP33" s="59"/>
      <c r="AQ33" s="12"/>
      <c r="AR33" s="59"/>
      <c r="AS33" s="59"/>
      <c r="AT33" s="59"/>
      <c r="AU33" s="59"/>
      <c r="AV33" s="12"/>
      <c r="AW33" s="59"/>
      <c r="AX33" s="59"/>
      <c r="AY33" s="59"/>
      <c r="AZ33" s="59"/>
    </row>
    <row r="34" spans="1:53" ht="6" customHeight="1" x14ac:dyDescent="0.4">
      <c r="A34" s="3"/>
      <c r="B34" s="3"/>
      <c r="F34" s="15"/>
      <c r="G34" s="8"/>
      <c r="L34" s="47"/>
      <c r="M34" s="8"/>
      <c r="N34" s="8"/>
      <c r="O34" s="85"/>
      <c r="P34" s="85"/>
      <c r="Q34" s="85"/>
      <c r="R34" s="85"/>
      <c r="S34" s="85"/>
      <c r="T34" s="85"/>
      <c r="U34" s="85"/>
      <c r="V34" s="48"/>
      <c r="W34" s="86"/>
      <c r="X34" s="86"/>
      <c r="Y34" s="86"/>
      <c r="Z34" s="8"/>
      <c r="AA34" s="8"/>
      <c r="AB34" s="8"/>
      <c r="AC34" s="8"/>
      <c r="AD34" s="8"/>
      <c r="AE34" s="10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3" x14ac:dyDescent="0.4">
      <c r="A35" s="3"/>
      <c r="B35" s="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9"/>
      <c r="P35" s="10"/>
      <c r="Q35" s="10"/>
      <c r="R35" s="10"/>
      <c r="S35" s="10"/>
      <c r="T35" s="10"/>
      <c r="U35" s="10"/>
      <c r="W35" s="10"/>
      <c r="X35" s="10"/>
      <c r="Y35" s="10"/>
      <c r="Z35" s="8"/>
      <c r="AA35" s="8"/>
      <c r="AB35" s="8"/>
      <c r="AC35" s="62" t="s">
        <v>34</v>
      </c>
      <c r="AD35" s="16"/>
      <c r="AE35" s="10" t="s">
        <v>17</v>
      </c>
      <c r="AF35" s="59"/>
      <c r="AG35" s="59"/>
      <c r="AH35" s="59"/>
      <c r="AI35" s="59"/>
      <c r="AJ35" s="59"/>
      <c r="AK35" s="59"/>
      <c r="AL35" s="17"/>
      <c r="AM35" s="59"/>
      <c r="AN35" s="59"/>
      <c r="AO35" s="59"/>
      <c r="AP35" s="59"/>
      <c r="AQ35" s="12"/>
      <c r="AR35" s="59"/>
      <c r="AS35" s="59"/>
      <c r="AT35" s="59"/>
      <c r="AU35" s="59"/>
      <c r="AV35" s="12"/>
      <c r="AW35" s="59"/>
      <c r="AX35" s="59"/>
      <c r="AY35" s="59"/>
      <c r="AZ35" s="59"/>
    </row>
    <row r="36" spans="1:53" ht="6.75" customHeight="1" x14ac:dyDescent="0.4">
      <c r="A36" s="3"/>
      <c r="B36" s="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62"/>
      <c r="AD36" s="16"/>
      <c r="AE36" s="10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53" ht="16.149999999999999" customHeight="1" x14ac:dyDescent="0.4">
      <c r="A37" s="3"/>
      <c r="B37" s="3"/>
      <c r="C37" s="56" t="s">
        <v>35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10"/>
      <c r="Y37" s="10"/>
      <c r="Z37" s="8"/>
      <c r="AA37" s="8"/>
      <c r="AB37" s="8"/>
      <c r="AC37" s="62"/>
      <c r="AD37" s="16"/>
      <c r="AE37" s="19" t="s">
        <v>20</v>
      </c>
      <c r="AF37" s="87">
        <f>AF33+AF35</f>
        <v>0</v>
      </c>
      <c r="AG37" s="87"/>
      <c r="AH37" s="87"/>
      <c r="AI37" s="87"/>
      <c r="AJ37" s="87"/>
      <c r="AK37" s="87"/>
      <c r="AL37" s="17"/>
      <c r="AM37" s="88">
        <f>AM33+AM35</f>
        <v>0</v>
      </c>
      <c r="AN37" s="88"/>
      <c r="AO37" s="88"/>
      <c r="AP37" s="88"/>
      <c r="AQ37" s="12"/>
      <c r="AR37" s="88">
        <f>+AR33+AR35</f>
        <v>0</v>
      </c>
      <c r="AS37" s="88"/>
      <c r="AT37" s="88"/>
      <c r="AU37" s="88"/>
      <c r="AV37" s="12"/>
      <c r="AW37" s="88">
        <f>+AW33+AW35</f>
        <v>0</v>
      </c>
      <c r="AX37" s="88"/>
      <c r="AY37" s="88"/>
      <c r="AZ37" s="88"/>
    </row>
    <row r="38" spans="1:53" ht="5.25" customHeight="1" x14ac:dyDescent="0.4">
      <c r="A38" s="3"/>
      <c r="B38" s="3"/>
      <c r="L38" s="46"/>
      <c r="M38" s="8"/>
      <c r="N38" s="8"/>
      <c r="O38" s="8"/>
      <c r="P38" s="8"/>
      <c r="Q38" s="8"/>
      <c r="R38" s="8"/>
      <c r="S38" s="8"/>
      <c r="T38" s="8"/>
      <c r="U38" s="8"/>
      <c r="V38" s="47"/>
      <c r="W38" s="47"/>
      <c r="X38" s="47"/>
      <c r="Y38" s="47"/>
      <c r="Z38" s="8"/>
      <c r="AA38" s="8"/>
      <c r="AB38" s="8"/>
      <c r="AC38" s="62"/>
      <c r="AD38" s="16"/>
      <c r="AE38" s="10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2"/>
      <c r="AR38" s="17"/>
      <c r="AS38" s="17"/>
      <c r="AT38" s="17"/>
      <c r="AU38" s="17"/>
      <c r="AV38" s="12"/>
      <c r="AW38" s="17"/>
      <c r="AX38" s="17"/>
      <c r="AY38" s="17"/>
      <c r="AZ38" s="17"/>
    </row>
    <row r="39" spans="1:53" ht="16.149999999999999" customHeight="1" x14ac:dyDescent="0.4">
      <c r="A39" s="3"/>
      <c r="B39" s="3"/>
      <c r="C39" s="55" t="s">
        <v>36</v>
      </c>
      <c r="D39" s="55"/>
      <c r="E39" s="55"/>
      <c r="H39" s="56" t="s">
        <v>37</v>
      </c>
      <c r="I39" s="56"/>
      <c r="J39" s="56"/>
      <c r="K39" s="56"/>
      <c r="M39" s="56" t="s">
        <v>38</v>
      </c>
      <c r="N39" s="56"/>
      <c r="O39" s="56"/>
      <c r="P39" s="56"/>
      <c r="Q39" s="56"/>
      <c r="S39" s="56" t="s">
        <v>39</v>
      </c>
      <c r="T39" s="56"/>
      <c r="U39" s="56"/>
      <c r="V39" s="56"/>
      <c r="W39" s="56"/>
      <c r="Y39" s="47"/>
      <c r="Z39" s="8"/>
      <c r="AA39" s="8"/>
      <c r="AB39" s="8"/>
      <c r="AC39" s="16"/>
      <c r="AE39" s="25" t="s">
        <v>21</v>
      </c>
      <c r="AF39" s="70">
        <f>+AF37/AF42</f>
        <v>0</v>
      </c>
      <c r="AG39" s="70"/>
      <c r="AH39" s="70"/>
      <c r="AI39" s="70"/>
      <c r="AJ39" s="70"/>
      <c r="AK39" s="70"/>
      <c r="AL39" s="11"/>
      <c r="AM39" s="89" t="e">
        <f>+AM37/AF37</f>
        <v>#DIV/0!</v>
      </c>
      <c r="AN39" s="89"/>
      <c r="AO39" s="89"/>
      <c r="AP39" s="89"/>
      <c r="AQ39" s="14"/>
      <c r="AR39" s="71" t="e">
        <f>+AR37/AF37</f>
        <v>#DIV/0!</v>
      </c>
      <c r="AS39" s="71"/>
      <c r="AT39" s="71"/>
      <c r="AU39" s="71"/>
      <c r="AV39" s="14"/>
      <c r="AW39" s="71" t="e">
        <f>+AW37/AF37</f>
        <v>#DIV/0!</v>
      </c>
      <c r="AX39" s="71"/>
      <c r="AY39" s="71"/>
      <c r="AZ39" s="71"/>
    </row>
    <row r="40" spans="1:53" ht="16.149999999999999" customHeight="1" x14ac:dyDescent="0.4">
      <c r="A40" s="3"/>
      <c r="B40" s="3"/>
      <c r="C40" s="60">
        <v>232911</v>
      </c>
      <c r="D40" s="60"/>
      <c r="E40" s="60"/>
      <c r="F40" s="46"/>
      <c r="G40" s="46"/>
      <c r="H40" s="90">
        <v>50000</v>
      </c>
      <c r="I40" s="90"/>
      <c r="J40" s="90"/>
      <c r="K40" s="90"/>
      <c r="L40" s="46"/>
      <c r="M40" s="91"/>
      <c r="N40" s="91"/>
      <c r="O40" s="91"/>
      <c r="P40" s="91"/>
      <c r="Q40" s="91"/>
      <c r="R40" s="8"/>
      <c r="S40" s="92">
        <v>30000</v>
      </c>
      <c r="T40" s="93"/>
      <c r="U40" s="93"/>
      <c r="V40" s="93"/>
      <c r="W40" s="94"/>
      <c r="X40" s="47"/>
      <c r="Y40" s="47"/>
      <c r="Z40" s="8"/>
      <c r="AA40" s="8"/>
      <c r="AB40" s="8"/>
      <c r="AC40" s="10"/>
      <c r="AD40" s="10"/>
      <c r="AE40" s="8"/>
      <c r="AF40" s="95"/>
      <c r="AG40" s="95"/>
      <c r="AH40" s="95"/>
      <c r="AI40" s="95"/>
      <c r="AJ40" s="95"/>
      <c r="AK40" s="95"/>
      <c r="AL40" s="48"/>
      <c r="AM40" s="48"/>
      <c r="AN40" s="48"/>
      <c r="AO40" s="48"/>
      <c r="AP40" s="48"/>
      <c r="AQ40" s="8"/>
      <c r="AR40" s="95"/>
      <c r="AS40" s="95"/>
      <c r="AT40" s="95"/>
      <c r="AU40" s="95"/>
      <c r="AV40" s="8"/>
      <c r="AW40" s="95"/>
      <c r="AX40" s="95"/>
      <c r="AY40" s="95"/>
      <c r="AZ40" s="95"/>
    </row>
    <row r="41" spans="1:53" ht="6.75" customHeight="1" x14ac:dyDescent="0.4">
      <c r="A41" s="3"/>
      <c r="B41" s="3"/>
      <c r="C41" s="8"/>
      <c r="D41" s="8"/>
      <c r="E41" s="46"/>
      <c r="F41" s="46"/>
      <c r="G41" s="46"/>
      <c r="H41" s="46"/>
      <c r="I41" s="46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47"/>
      <c r="W41" s="47"/>
      <c r="X41" s="47"/>
      <c r="Y41" s="47"/>
      <c r="Z41" s="8"/>
      <c r="AA41" s="8"/>
      <c r="AB41" s="8"/>
      <c r="AC41" s="10"/>
      <c r="AD41" s="10"/>
      <c r="AE41" s="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8"/>
      <c r="AR41" s="48"/>
      <c r="AS41" s="48"/>
      <c r="AT41" s="48"/>
      <c r="AU41" s="48"/>
      <c r="AV41" s="8"/>
      <c r="AW41" s="48"/>
      <c r="AX41" s="48"/>
      <c r="AY41" s="48"/>
      <c r="AZ41" s="48"/>
    </row>
    <row r="42" spans="1:53" ht="16.149999999999999" customHeight="1" x14ac:dyDescent="0.4">
      <c r="A42" s="3"/>
      <c r="B42" s="3"/>
      <c r="C42" s="60">
        <v>263231</v>
      </c>
      <c r="D42" s="60"/>
      <c r="E42" s="60"/>
      <c r="F42" s="15"/>
      <c r="G42" s="40"/>
      <c r="H42" s="90">
        <v>8000</v>
      </c>
      <c r="I42" s="90"/>
      <c r="J42" s="90"/>
      <c r="K42" s="90"/>
      <c r="L42" s="48"/>
      <c r="M42" s="59"/>
      <c r="N42" s="59"/>
      <c r="O42" s="59"/>
      <c r="P42" s="59"/>
      <c r="Q42" s="59"/>
      <c r="R42" s="8"/>
      <c r="S42" s="92">
        <v>20000</v>
      </c>
      <c r="T42" s="93"/>
      <c r="U42" s="93"/>
      <c r="V42" s="93"/>
      <c r="W42" s="94"/>
      <c r="X42" s="47"/>
      <c r="Y42" s="47"/>
      <c r="Z42" s="8"/>
      <c r="AA42" s="8"/>
      <c r="AB42" s="8"/>
      <c r="AC42" s="96" t="s">
        <v>32</v>
      </c>
      <c r="AD42" s="96"/>
      <c r="AE42" s="96"/>
      <c r="AF42" s="76">
        <f>+AF11+AF20+AF29+AF37</f>
        <v>6950000</v>
      </c>
      <c r="AG42" s="76"/>
      <c r="AH42" s="76"/>
      <c r="AI42" s="76"/>
      <c r="AJ42" s="76"/>
      <c r="AK42" s="76"/>
      <c r="AL42" s="11"/>
      <c r="AM42" s="76">
        <f>SUM(AM11,AM20,AM29,AM37)</f>
        <v>1300000</v>
      </c>
      <c r="AN42" s="76"/>
      <c r="AO42" s="76"/>
      <c r="AP42" s="76"/>
      <c r="AQ42" s="12"/>
      <c r="AR42" s="76">
        <f>+AR11+AR20+AR29+AR37</f>
        <v>650000</v>
      </c>
      <c r="AS42" s="76"/>
      <c r="AT42" s="76"/>
      <c r="AU42" s="76"/>
      <c r="AV42" s="12"/>
      <c r="AW42" s="76">
        <f>+AW11+AW20+AW29+AW37</f>
        <v>500000</v>
      </c>
      <c r="AX42" s="76"/>
      <c r="AY42" s="76"/>
      <c r="AZ42" s="76"/>
    </row>
    <row r="43" spans="1:53" ht="6" customHeight="1" x14ac:dyDescent="0.4">
      <c r="A43" s="3"/>
      <c r="B43" s="3"/>
      <c r="C43" s="35"/>
      <c r="D43" s="35"/>
      <c r="E43" s="35"/>
      <c r="F43" s="15"/>
      <c r="G43" s="8"/>
      <c r="H43" s="17"/>
      <c r="I43" s="17"/>
      <c r="J43" s="17"/>
      <c r="K43" s="17"/>
      <c r="L43" s="48"/>
      <c r="M43" s="17"/>
      <c r="N43" s="17"/>
      <c r="O43" s="17"/>
      <c r="P43" s="17"/>
      <c r="Q43" s="36"/>
      <c r="S43" s="17"/>
      <c r="T43" s="17"/>
      <c r="U43" s="17"/>
      <c r="V43" s="17"/>
      <c r="W43" s="36"/>
      <c r="X43" s="8"/>
      <c r="Y43" s="8"/>
      <c r="Z43" s="8"/>
      <c r="AA43" s="8"/>
      <c r="AB43" s="8"/>
      <c r="AC43" s="8"/>
      <c r="AD43" s="8"/>
      <c r="AE43" s="8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36"/>
      <c r="AX43" s="36"/>
      <c r="AY43" s="36"/>
      <c r="AZ43" s="36"/>
    </row>
    <row r="44" spans="1:53" ht="16.149999999999999" customHeight="1" x14ac:dyDescent="0.4">
      <c r="A44" s="3"/>
      <c r="B44" s="3"/>
      <c r="C44" s="60"/>
      <c r="D44" s="60"/>
      <c r="E44" s="60"/>
      <c r="F44" s="15"/>
      <c r="G44" s="8"/>
      <c r="H44" s="59"/>
      <c r="I44" s="59"/>
      <c r="J44" s="59"/>
      <c r="K44" s="59"/>
      <c r="L44" s="48"/>
      <c r="M44" s="59"/>
      <c r="N44" s="59"/>
      <c r="O44" s="59"/>
      <c r="P44" s="59"/>
      <c r="Q44" s="59"/>
      <c r="R44" s="8"/>
      <c r="S44" s="59"/>
      <c r="T44" s="59"/>
      <c r="U44" s="59"/>
      <c r="V44" s="59"/>
      <c r="W44" s="59"/>
      <c r="X44" s="8"/>
      <c r="Y44" s="8"/>
      <c r="Z44" s="8"/>
      <c r="AA44" s="8"/>
      <c r="AB44" s="8"/>
      <c r="AC44" s="97" t="s">
        <v>21</v>
      </c>
      <c r="AD44" s="97"/>
      <c r="AE44" s="97"/>
      <c r="AF44" s="98">
        <f>+AF39+AF31+AF22+AF13</f>
        <v>1</v>
      </c>
      <c r="AG44" s="98"/>
      <c r="AH44" s="98"/>
      <c r="AI44" s="98"/>
      <c r="AJ44" s="98"/>
      <c r="AK44" s="98"/>
      <c r="AL44" s="11"/>
      <c r="AM44" s="70">
        <f>+AM42/AF42</f>
        <v>0.18705035971223022</v>
      </c>
      <c r="AN44" s="70"/>
      <c r="AO44" s="70"/>
      <c r="AP44" s="70"/>
      <c r="AQ44" s="14"/>
      <c r="AR44" s="71">
        <f>+AR42/AF42</f>
        <v>9.3525179856115109E-2</v>
      </c>
      <c r="AS44" s="71"/>
      <c r="AT44" s="71"/>
      <c r="AU44" s="71"/>
      <c r="AV44" s="14"/>
      <c r="AW44" s="71">
        <f>+AW42/AF42</f>
        <v>7.1942446043165464E-2</v>
      </c>
      <c r="AX44" s="71"/>
      <c r="AY44" s="71"/>
      <c r="AZ44" s="71"/>
    </row>
    <row r="45" spans="1:53" ht="9" customHeight="1" x14ac:dyDescent="0.4">
      <c r="A45" s="3"/>
      <c r="B45" s="3"/>
      <c r="C45" s="15"/>
      <c r="D45" s="15"/>
      <c r="E45" s="15"/>
      <c r="F45" s="15"/>
      <c r="G45" s="8"/>
      <c r="H45" s="17"/>
      <c r="I45" s="17"/>
      <c r="J45" s="17"/>
      <c r="K45" s="17"/>
      <c r="L45" s="48"/>
      <c r="M45" s="17"/>
      <c r="N45" s="17"/>
      <c r="O45" s="17"/>
      <c r="P45" s="17"/>
      <c r="Q45" s="12"/>
      <c r="R45" s="8"/>
      <c r="S45" s="17"/>
      <c r="T45" s="17"/>
      <c r="U45" s="17"/>
      <c r="V45" s="17"/>
      <c r="W45" s="1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53" x14ac:dyDescent="0.4">
      <c r="A46" s="3"/>
      <c r="B46" s="3"/>
      <c r="C46" s="60"/>
      <c r="D46" s="60"/>
      <c r="E46" s="60"/>
      <c r="F46" s="15"/>
      <c r="G46" s="8"/>
      <c r="H46" s="59"/>
      <c r="I46" s="59"/>
      <c r="J46" s="59"/>
      <c r="K46" s="59"/>
      <c r="L46" s="48"/>
      <c r="M46" s="59"/>
      <c r="N46" s="59"/>
      <c r="O46" s="59"/>
      <c r="P46" s="59"/>
      <c r="Q46" s="59"/>
      <c r="R46" s="8"/>
      <c r="S46" s="59"/>
      <c r="T46" s="59"/>
      <c r="U46" s="59"/>
      <c r="V46" s="59"/>
      <c r="W46" s="59"/>
      <c r="X46" s="8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55" t="s">
        <v>40</v>
      </c>
      <c r="AP46" s="55"/>
      <c r="AQ46" s="55"/>
      <c r="AR46" s="55"/>
      <c r="AS46" s="55"/>
      <c r="AT46" s="55"/>
      <c r="AU46" s="55"/>
      <c r="AV46" s="55"/>
      <c r="AW46" s="55"/>
      <c r="AX46" s="10"/>
      <c r="AY46" s="10"/>
      <c r="AZ46" s="10"/>
      <c r="BA46" s="10"/>
    </row>
    <row r="47" spans="1:53" ht="6.75" customHeight="1" x14ac:dyDescent="0.4">
      <c r="A47" s="3"/>
      <c r="B47" s="3"/>
      <c r="H47" s="36"/>
      <c r="I47" s="36"/>
      <c r="J47" s="36"/>
      <c r="K47" s="36"/>
      <c r="M47" s="36"/>
      <c r="N47" s="36"/>
      <c r="O47" s="36"/>
      <c r="P47" s="36"/>
      <c r="Q47" s="36"/>
      <c r="S47" s="36"/>
      <c r="T47" s="36"/>
      <c r="U47" s="36"/>
      <c r="V47" s="36"/>
      <c r="W47" s="17"/>
      <c r="X47" s="48"/>
      <c r="Y47" s="48"/>
      <c r="Z47" s="8"/>
      <c r="AA47" s="8"/>
      <c r="AB47" s="8"/>
      <c r="AC47" s="8"/>
      <c r="AD47" s="8"/>
      <c r="AV47" s="8"/>
    </row>
    <row r="48" spans="1:53" ht="18.75" customHeight="1" x14ac:dyDescent="0.4">
      <c r="A48" s="3"/>
      <c r="B48" s="3"/>
      <c r="C48" s="60"/>
      <c r="D48" s="60"/>
      <c r="E48" s="60"/>
      <c r="F48" s="15"/>
      <c r="G48" s="8"/>
      <c r="H48" s="59"/>
      <c r="I48" s="59"/>
      <c r="J48" s="59"/>
      <c r="K48" s="59"/>
      <c r="L48" s="48"/>
      <c r="M48" s="59"/>
      <c r="N48" s="59"/>
      <c r="O48" s="59"/>
      <c r="P48" s="59"/>
      <c r="Q48" s="59"/>
      <c r="R48" s="8"/>
      <c r="S48" s="59"/>
      <c r="T48" s="59"/>
      <c r="U48" s="59"/>
      <c r="V48" s="59"/>
      <c r="W48" s="59"/>
      <c r="X48" s="10"/>
      <c r="Y48" s="99"/>
      <c r="Z48" s="99"/>
      <c r="AA48" s="35"/>
      <c r="AB48" s="35"/>
      <c r="AC48" s="35"/>
      <c r="AD48" s="35"/>
      <c r="AE48" s="35"/>
      <c r="AG48" s="10"/>
      <c r="AH48" s="10"/>
      <c r="AI48" s="10"/>
      <c r="AJ48" s="10"/>
      <c r="AK48" s="10"/>
      <c r="AM48" s="35"/>
      <c r="AN48" s="35"/>
      <c r="AO48" s="55" t="s">
        <v>30</v>
      </c>
      <c r="AP48" s="55"/>
      <c r="AQ48" s="12"/>
      <c r="AR48" s="12"/>
      <c r="AS48" s="59">
        <v>100000</v>
      </c>
      <c r="AT48" s="59"/>
      <c r="AU48" s="59"/>
      <c r="AV48" s="59"/>
      <c r="AW48" s="59"/>
      <c r="AX48" s="41"/>
      <c r="AY48" s="41"/>
      <c r="AZ48" s="55"/>
      <c r="BA48" s="55"/>
    </row>
    <row r="49" spans="1:54" ht="6.75" customHeight="1" x14ac:dyDescent="0.4">
      <c r="A49" s="3"/>
      <c r="B49" s="3"/>
      <c r="H49" s="36"/>
      <c r="I49" s="36"/>
      <c r="J49" s="36"/>
      <c r="K49" s="36"/>
      <c r="M49" s="36"/>
      <c r="N49" s="36"/>
      <c r="O49" s="36"/>
      <c r="P49" s="36"/>
      <c r="Q49" s="36"/>
      <c r="S49" s="36"/>
      <c r="T49" s="36"/>
      <c r="U49" s="36"/>
      <c r="V49" s="36"/>
      <c r="W49" s="12"/>
      <c r="X49" s="8"/>
      <c r="Y49" s="8"/>
      <c r="Z49" s="8"/>
      <c r="AA49" s="8"/>
      <c r="AB49" s="8"/>
      <c r="AC49" s="8"/>
      <c r="AD49" s="8"/>
      <c r="AO49" s="8"/>
      <c r="AP49" s="8"/>
      <c r="AQ49" s="8"/>
      <c r="AR49" s="8"/>
    </row>
    <row r="50" spans="1:54" x14ac:dyDescent="0.4">
      <c r="A50" s="3"/>
      <c r="B50" s="3"/>
      <c r="C50" s="60"/>
      <c r="D50" s="60"/>
      <c r="E50" s="60"/>
      <c r="F50" s="15"/>
      <c r="G50" s="8"/>
      <c r="H50" s="59"/>
      <c r="I50" s="59"/>
      <c r="J50" s="59"/>
      <c r="K50" s="59"/>
      <c r="L50" s="48"/>
      <c r="M50" s="59"/>
      <c r="N50" s="59"/>
      <c r="O50" s="59"/>
      <c r="P50" s="59"/>
      <c r="Q50" s="59"/>
      <c r="R50" s="8"/>
      <c r="S50" s="59"/>
      <c r="T50" s="59"/>
      <c r="U50" s="59"/>
      <c r="V50" s="59"/>
      <c r="W50" s="59"/>
      <c r="X50" s="48"/>
      <c r="AG50" s="12"/>
      <c r="AH50" s="12"/>
      <c r="AI50" s="12"/>
      <c r="AJ50" s="12"/>
      <c r="AK50" s="12"/>
      <c r="AM50" s="10"/>
      <c r="AN50" s="10"/>
      <c r="AO50" s="55" t="s">
        <v>8</v>
      </c>
      <c r="AP50" s="55"/>
      <c r="AQ50" s="12"/>
      <c r="AR50" s="12"/>
      <c r="AS50" s="59">
        <v>200000</v>
      </c>
      <c r="AT50" s="59"/>
      <c r="AU50" s="59"/>
      <c r="AV50" s="59"/>
      <c r="AW50" s="59"/>
      <c r="AX50" s="41"/>
      <c r="AY50" s="41"/>
      <c r="AZ50" s="55"/>
      <c r="BA50" s="55"/>
    </row>
    <row r="51" spans="1:54" ht="5.25" customHeight="1" x14ac:dyDescent="0.4">
      <c r="A51" s="3"/>
      <c r="B51" s="3"/>
      <c r="H51" s="36"/>
      <c r="I51" s="36"/>
      <c r="J51" s="36"/>
      <c r="K51" s="36"/>
      <c r="M51" s="36"/>
      <c r="N51" s="36"/>
      <c r="O51" s="36"/>
      <c r="P51" s="36"/>
      <c r="Q51" s="36"/>
      <c r="S51" s="36"/>
      <c r="T51" s="36"/>
      <c r="U51" s="36"/>
      <c r="V51" s="36"/>
      <c r="W51" s="12"/>
      <c r="X51" s="8"/>
      <c r="Y51" s="8"/>
      <c r="Z51" s="8"/>
      <c r="AA51" s="8"/>
      <c r="AB51" s="8"/>
      <c r="AC51" s="8"/>
      <c r="AD51" s="8"/>
      <c r="AF51" s="8"/>
      <c r="AG51" s="8"/>
      <c r="AH51" s="8"/>
      <c r="AN51" s="10"/>
      <c r="AO51" s="8"/>
      <c r="AP51" s="8"/>
      <c r="AQ51" s="8"/>
      <c r="AR51" s="8"/>
      <c r="AS51" s="8"/>
      <c r="AT51" s="8"/>
      <c r="AU51" s="8"/>
      <c r="AV51" s="8"/>
      <c r="AW51" s="8"/>
    </row>
    <row r="52" spans="1:54" x14ac:dyDescent="0.4">
      <c r="A52" s="3"/>
      <c r="B52" s="3"/>
      <c r="C52" s="60"/>
      <c r="D52" s="60"/>
      <c r="E52" s="60"/>
      <c r="F52" s="15"/>
      <c r="G52" s="8"/>
      <c r="H52" s="59"/>
      <c r="I52" s="59"/>
      <c r="J52" s="59"/>
      <c r="K52" s="59"/>
      <c r="L52" s="48"/>
      <c r="M52" s="59"/>
      <c r="N52" s="59"/>
      <c r="O52" s="59"/>
      <c r="P52" s="59"/>
      <c r="Q52" s="59"/>
      <c r="R52" s="8"/>
      <c r="S52" s="59"/>
      <c r="T52" s="59"/>
      <c r="U52" s="59"/>
      <c r="V52" s="59"/>
      <c r="W52" s="59"/>
      <c r="X52" s="8"/>
      <c r="AG52" s="12"/>
      <c r="AH52" s="12"/>
      <c r="AI52" s="12"/>
      <c r="AJ52" s="12"/>
      <c r="AK52" s="12"/>
      <c r="AM52" s="10"/>
      <c r="AN52" s="10"/>
      <c r="AO52" s="96" t="s">
        <v>32</v>
      </c>
      <c r="AP52" s="96"/>
      <c r="AQ52" s="12"/>
      <c r="AR52" s="12"/>
      <c r="AS52" s="100">
        <f>+AS48+AS50</f>
        <v>300000</v>
      </c>
      <c r="AT52" s="100"/>
      <c r="AU52" s="100"/>
      <c r="AV52" s="100"/>
      <c r="AW52" s="100"/>
      <c r="AX52" s="41"/>
      <c r="AY52" s="41"/>
      <c r="AZ52" s="55"/>
      <c r="BA52" s="55"/>
    </row>
    <row r="53" spans="1:54" ht="9" customHeight="1" x14ac:dyDescent="0.4">
      <c r="A53" s="3"/>
      <c r="B53" s="3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54" ht="15.75" customHeight="1" x14ac:dyDescent="0.4">
      <c r="A54" s="3"/>
      <c r="B54" s="3"/>
      <c r="C54" s="60"/>
      <c r="D54" s="60"/>
      <c r="E54" s="60"/>
      <c r="F54" s="35"/>
      <c r="G54" s="8"/>
      <c r="H54" s="101"/>
      <c r="I54" s="101"/>
      <c r="J54" s="101"/>
      <c r="K54" s="101"/>
      <c r="L54" s="8"/>
      <c r="M54" s="101"/>
      <c r="N54" s="101"/>
      <c r="O54" s="101"/>
      <c r="P54" s="101"/>
      <c r="Q54" s="101"/>
      <c r="S54" s="101"/>
      <c r="T54" s="101"/>
      <c r="U54" s="101"/>
      <c r="V54" s="101"/>
      <c r="W54" s="101"/>
      <c r="X54" s="8"/>
      <c r="AB54" s="95" t="s">
        <v>41</v>
      </c>
      <c r="AC54" s="95"/>
      <c r="AD54" s="95"/>
      <c r="AE54" s="95"/>
      <c r="AF54" s="95"/>
      <c r="AG54" s="95"/>
      <c r="AH54" s="95"/>
      <c r="AI54" s="95"/>
      <c r="AJ54" s="95"/>
      <c r="AK54" s="95"/>
      <c r="AL54" s="8"/>
      <c r="AP54" s="10"/>
      <c r="AU54" s="42"/>
      <c r="AV54" s="102"/>
      <c r="AW54" s="102"/>
      <c r="AX54" s="102"/>
      <c r="AY54" s="102"/>
      <c r="AZ54" s="103"/>
      <c r="BA54" s="103"/>
    </row>
    <row r="55" spans="1:54" ht="3" customHeight="1" x14ac:dyDescent="0.4">
      <c r="A55" s="3"/>
      <c r="B55" s="3"/>
      <c r="F55" s="15"/>
      <c r="G55" s="8"/>
      <c r="L55" s="47"/>
      <c r="X55" s="8"/>
      <c r="Y55" s="8"/>
      <c r="Z55" s="8"/>
      <c r="AA55" s="8"/>
      <c r="AB55" s="8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R55" s="8"/>
      <c r="AS55" s="8"/>
      <c r="AT55" s="8"/>
      <c r="AU55" s="8"/>
      <c r="AV55" s="8"/>
    </row>
    <row r="56" spans="1:54" ht="14.25" customHeight="1" x14ac:dyDescent="0.4">
      <c r="A56" s="3"/>
      <c r="B56" s="3"/>
      <c r="C56" s="60"/>
      <c r="D56" s="60"/>
      <c r="E56" s="60"/>
      <c r="F56" s="35"/>
      <c r="G56" s="40"/>
      <c r="H56" s="60"/>
      <c r="I56" s="60"/>
      <c r="J56" s="60"/>
      <c r="K56" s="60"/>
      <c r="L56" s="8"/>
      <c r="M56" s="60"/>
      <c r="N56" s="60"/>
      <c r="O56" s="60"/>
      <c r="P56" s="60"/>
      <c r="Q56" s="60"/>
      <c r="S56" s="60"/>
      <c r="T56" s="60"/>
      <c r="U56" s="60"/>
      <c r="V56" s="60"/>
      <c r="W56" s="60"/>
      <c r="X56" s="8"/>
      <c r="AB56" s="104" t="s">
        <v>42</v>
      </c>
      <c r="AC56" s="104"/>
      <c r="AD56" s="104"/>
      <c r="AE56" s="104"/>
      <c r="AF56" s="104"/>
      <c r="AG56" s="104"/>
      <c r="AH56" s="104"/>
      <c r="AI56" s="104"/>
      <c r="AJ56" s="104"/>
      <c r="AK56" s="104"/>
      <c r="AL56" s="8"/>
      <c r="AP56" s="10"/>
      <c r="AV56" s="102"/>
      <c r="AW56" s="102"/>
      <c r="AX56" s="102"/>
      <c r="AY56" s="102"/>
      <c r="AZ56" s="103"/>
      <c r="BA56" s="103"/>
    </row>
    <row r="57" spans="1:54" ht="4.5" customHeight="1" x14ac:dyDescent="0.4">
      <c r="A57" s="3"/>
      <c r="B57" s="3"/>
      <c r="C57" s="35"/>
      <c r="D57" s="35"/>
      <c r="E57" s="35"/>
      <c r="F57" s="35"/>
      <c r="G57" s="40"/>
      <c r="H57" s="8"/>
      <c r="I57" s="8"/>
      <c r="J57" s="8"/>
      <c r="K57" s="8"/>
      <c r="L57" s="8"/>
      <c r="M57" s="8"/>
      <c r="N57" s="8"/>
      <c r="O57" s="8"/>
      <c r="P57" s="8"/>
      <c r="S57" s="8"/>
      <c r="T57" s="8"/>
      <c r="U57" s="8"/>
      <c r="V57" s="8"/>
      <c r="W57" s="8"/>
      <c r="X57" s="8"/>
      <c r="Y57" s="43"/>
      <c r="Z57" s="8"/>
      <c r="AA57" s="8"/>
      <c r="AB57" s="8"/>
    </row>
    <row r="58" spans="1:54" ht="15.75" customHeight="1" x14ac:dyDescent="0.4">
      <c r="A58" s="3"/>
      <c r="B58" s="3"/>
      <c r="C58" s="84" t="s">
        <v>32</v>
      </c>
      <c r="D58" s="84"/>
      <c r="E58" s="84"/>
      <c r="F58" s="35"/>
      <c r="G58" s="40"/>
      <c r="H58" s="76">
        <f>+H42+H44+H46+H48+H50+H52+H54+H56+H40</f>
        <v>58000</v>
      </c>
      <c r="I58" s="76"/>
      <c r="J58" s="76"/>
      <c r="K58" s="76"/>
      <c r="L58" s="8"/>
      <c r="M58" s="105">
        <f>+M42+M44+M46+M48+M50+M52+M54+M56</f>
        <v>0</v>
      </c>
      <c r="N58" s="105"/>
      <c r="O58" s="105"/>
      <c r="P58" s="105"/>
      <c r="Q58" s="105"/>
      <c r="S58" s="76">
        <f>+S42+S44+S46+S48+S50+S52+S54+S56+S40</f>
        <v>50000</v>
      </c>
      <c r="T58" s="76"/>
      <c r="U58" s="76"/>
      <c r="V58" s="76"/>
      <c r="W58" s="76"/>
      <c r="X58" s="8"/>
      <c r="AB58" s="51" t="s">
        <v>43</v>
      </c>
      <c r="AC58" s="51"/>
      <c r="AD58" s="51"/>
      <c r="AE58" s="51"/>
      <c r="AF58" s="51"/>
      <c r="AG58" s="51"/>
      <c r="AH58" s="51"/>
      <c r="AI58" s="51"/>
      <c r="AJ58" s="51"/>
      <c r="AK58" s="51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102"/>
      <c r="AW58" s="102"/>
      <c r="AX58" s="102"/>
      <c r="AY58" s="102"/>
      <c r="AZ58" s="55"/>
      <c r="BA58" s="55"/>
    </row>
    <row r="59" spans="1:54" ht="11.25" customHeight="1" x14ac:dyDescent="0.4">
      <c r="A59" s="3"/>
      <c r="B59" s="3"/>
      <c r="C59" s="8"/>
      <c r="D59" s="35"/>
      <c r="E59" s="35"/>
      <c r="F59" s="35"/>
      <c r="G59" s="40"/>
      <c r="H59" s="8"/>
      <c r="I59" s="8"/>
      <c r="J59" s="8"/>
      <c r="K59" s="8"/>
      <c r="L59" s="8"/>
      <c r="M59" s="8"/>
      <c r="N59" s="8"/>
      <c r="O59" s="8"/>
      <c r="P59" s="8"/>
      <c r="S59" s="8"/>
      <c r="T59" s="8"/>
      <c r="U59" s="8"/>
      <c r="V59" s="8"/>
      <c r="W59" s="8"/>
      <c r="X59" s="8"/>
      <c r="Y59" s="43"/>
      <c r="Z59" s="8"/>
      <c r="AA59" s="8"/>
      <c r="AB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4" ht="14.25" customHeight="1" x14ac:dyDescent="0.4">
      <c r="A60" s="3"/>
      <c r="B60" s="3"/>
      <c r="C60" s="8"/>
      <c r="D60" s="35"/>
      <c r="E60" s="35"/>
      <c r="F60" s="35"/>
      <c r="G60" s="40"/>
      <c r="H60" s="8"/>
      <c r="I60" s="8"/>
      <c r="J60" s="8"/>
      <c r="K60" s="8"/>
      <c r="L60" s="8"/>
      <c r="M60" s="8"/>
      <c r="N60" s="8"/>
      <c r="O60" s="8"/>
      <c r="P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4" ht="18" customHeight="1" x14ac:dyDescent="0.4">
      <c r="A61" s="3"/>
      <c r="B61" s="3"/>
      <c r="C61" s="8"/>
      <c r="D61" s="35"/>
      <c r="E61" s="35"/>
      <c r="F61" s="35"/>
      <c r="G61" s="40"/>
      <c r="H61" s="8"/>
      <c r="I61" s="8"/>
      <c r="J61" s="8"/>
      <c r="K61" s="8"/>
      <c r="L61" s="8"/>
      <c r="M61" s="8"/>
      <c r="N61" s="8"/>
      <c r="O61" s="8"/>
      <c r="P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4" ht="18" customHeight="1" x14ac:dyDescent="0.4">
      <c r="A62" s="3"/>
      <c r="B62" s="3"/>
      <c r="C62" s="35"/>
      <c r="D62" s="35"/>
      <c r="E62" s="35"/>
      <c r="F62" s="35"/>
      <c r="G62" s="40"/>
      <c r="H62" s="8"/>
      <c r="I62" s="8"/>
      <c r="J62" s="8"/>
      <c r="K62" s="8"/>
      <c r="L62" s="8"/>
      <c r="M62" s="8"/>
      <c r="N62" s="8"/>
      <c r="O62" s="8"/>
      <c r="P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4" ht="15.75" customHeight="1" x14ac:dyDescent="0.4">
      <c r="A63" s="3"/>
      <c r="C63" s="106" t="s">
        <v>44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P63" s="106" t="s">
        <v>44</v>
      </c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8"/>
      <c r="AC63" s="106" t="s">
        <v>44</v>
      </c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R63" s="106" t="s">
        <v>45</v>
      </c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</row>
    <row r="64" spans="1:54" ht="23.25" customHeight="1" x14ac:dyDescent="0.4">
      <c r="A64" s="3"/>
      <c r="C64" s="56" t="s">
        <v>46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8"/>
      <c r="O64" s="8"/>
      <c r="P64" s="56" t="s">
        <v>47</v>
      </c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8"/>
      <c r="AB64" s="56" t="s">
        <v>48</v>
      </c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8"/>
      <c r="AR64" s="56" t="s">
        <v>49</v>
      </c>
      <c r="AS64" s="56"/>
      <c r="AT64" s="56"/>
      <c r="AU64" s="56"/>
      <c r="AV64" s="56"/>
      <c r="AW64" s="56"/>
      <c r="AX64" s="56"/>
      <c r="AY64" s="56"/>
      <c r="AZ64" s="56"/>
      <c r="BA64" s="56"/>
      <c r="BB64" s="56"/>
    </row>
    <row r="65" spans="1:19" x14ac:dyDescent="0.4">
      <c r="A65" s="3"/>
      <c r="C65" s="44"/>
      <c r="D65" s="44"/>
      <c r="E65" s="44"/>
      <c r="F65" s="44"/>
      <c r="Q65" s="45"/>
      <c r="R65" s="45"/>
      <c r="S65" s="45"/>
    </row>
    <row r="66" spans="1:19" x14ac:dyDescent="0.4">
      <c r="A66" s="3"/>
      <c r="C66" s="44"/>
      <c r="D66" s="44"/>
      <c r="E66" s="44"/>
      <c r="F66" s="44"/>
    </row>
    <row r="67" spans="1:19" x14ac:dyDescent="0.4">
      <c r="C67" s="44"/>
      <c r="D67" s="44"/>
      <c r="E67" s="44"/>
      <c r="F67" s="44"/>
    </row>
    <row r="68" spans="1:19" x14ac:dyDescent="0.4">
      <c r="C68" s="44"/>
      <c r="D68" s="44"/>
      <c r="E68" s="44"/>
      <c r="F68" s="44"/>
    </row>
  </sheetData>
  <mergeCells count="207">
    <mergeCell ref="C64:M64"/>
    <mergeCell ref="P64:Z64"/>
    <mergeCell ref="AB64:AP64"/>
    <mergeCell ref="AR64:BB64"/>
    <mergeCell ref="C58:E58"/>
    <mergeCell ref="H58:K58"/>
    <mergeCell ref="M58:Q58"/>
    <mergeCell ref="S58:W58"/>
    <mergeCell ref="AV58:AY58"/>
    <mergeCell ref="AZ58:BA58"/>
    <mergeCell ref="C63:M63"/>
    <mergeCell ref="P63:Z63"/>
    <mergeCell ref="AC63:AO63"/>
    <mergeCell ref="AR63:BB63"/>
    <mergeCell ref="C54:E54"/>
    <mergeCell ref="H54:K54"/>
    <mergeCell ref="M54:Q54"/>
    <mergeCell ref="S54:W54"/>
    <mergeCell ref="AV54:AY54"/>
    <mergeCell ref="AZ54:BA54"/>
    <mergeCell ref="C56:E56"/>
    <mergeCell ref="H56:K56"/>
    <mergeCell ref="M56:Q56"/>
    <mergeCell ref="S56:W56"/>
    <mergeCell ref="AV56:AY56"/>
    <mergeCell ref="AZ56:BA56"/>
    <mergeCell ref="AB54:AK54"/>
    <mergeCell ref="AB56:AK56"/>
    <mergeCell ref="AZ48:BA48"/>
    <mergeCell ref="C50:E50"/>
    <mergeCell ref="H50:K50"/>
    <mergeCell ref="M50:Q50"/>
    <mergeCell ref="S50:W50"/>
    <mergeCell ref="AO50:AP50"/>
    <mergeCell ref="AS50:AW50"/>
    <mergeCell ref="AZ50:BA50"/>
    <mergeCell ref="C52:E52"/>
    <mergeCell ref="H52:K52"/>
    <mergeCell ref="M52:Q52"/>
    <mergeCell ref="S52:W52"/>
    <mergeCell ref="AO52:AP52"/>
    <mergeCell ref="AS52:AW52"/>
    <mergeCell ref="AZ52:BA52"/>
    <mergeCell ref="C46:E46"/>
    <mergeCell ref="H46:K46"/>
    <mergeCell ref="M46:Q46"/>
    <mergeCell ref="S46:W46"/>
    <mergeCell ref="AO46:AW46"/>
    <mergeCell ref="C48:E48"/>
    <mergeCell ref="H48:K48"/>
    <mergeCell ref="M48:Q48"/>
    <mergeCell ref="S48:W48"/>
    <mergeCell ref="Y48:Z48"/>
    <mergeCell ref="AO48:AP48"/>
    <mergeCell ref="AS48:AW48"/>
    <mergeCell ref="C44:E44"/>
    <mergeCell ref="H44:K44"/>
    <mergeCell ref="M44:Q44"/>
    <mergeCell ref="S44:W44"/>
    <mergeCell ref="AC44:AE44"/>
    <mergeCell ref="AF44:AK44"/>
    <mergeCell ref="AM44:AP44"/>
    <mergeCell ref="AR44:AU44"/>
    <mergeCell ref="AW44:AZ44"/>
    <mergeCell ref="C42:E42"/>
    <mergeCell ref="H42:K42"/>
    <mergeCell ref="M42:Q42"/>
    <mergeCell ref="S42:W42"/>
    <mergeCell ref="AC42:AE42"/>
    <mergeCell ref="AF42:AK42"/>
    <mergeCell ref="AM42:AP42"/>
    <mergeCell ref="AR42:AU42"/>
    <mergeCell ref="AW42:AZ42"/>
    <mergeCell ref="C39:E39"/>
    <mergeCell ref="H39:K39"/>
    <mergeCell ref="M39:Q39"/>
    <mergeCell ref="S39:W39"/>
    <mergeCell ref="AF39:AK39"/>
    <mergeCell ref="AM39:AP39"/>
    <mergeCell ref="AR39:AU39"/>
    <mergeCell ref="AW39:AZ39"/>
    <mergeCell ref="C40:E40"/>
    <mergeCell ref="H40:K40"/>
    <mergeCell ref="M40:Q40"/>
    <mergeCell ref="S40:W40"/>
    <mergeCell ref="AF40:AK40"/>
    <mergeCell ref="AR40:AU40"/>
    <mergeCell ref="AW40:AZ40"/>
    <mergeCell ref="AC35:AC38"/>
    <mergeCell ref="AF35:AK35"/>
    <mergeCell ref="AM35:AP35"/>
    <mergeCell ref="AR35:AU35"/>
    <mergeCell ref="AW35:AZ35"/>
    <mergeCell ref="C37:W37"/>
    <mergeCell ref="AF37:AK37"/>
    <mergeCell ref="AM37:AP37"/>
    <mergeCell ref="AR37:AU37"/>
    <mergeCell ref="AW37:AZ37"/>
    <mergeCell ref="C31:E31"/>
    <mergeCell ref="H31:K31"/>
    <mergeCell ref="P31:U31"/>
    <mergeCell ref="W31:Y31"/>
    <mergeCell ref="AF31:AK31"/>
    <mergeCell ref="AM31:AP31"/>
    <mergeCell ref="AR31:AU31"/>
    <mergeCell ref="AW31:AZ31"/>
    <mergeCell ref="O33:U34"/>
    <mergeCell ref="W33:Y34"/>
    <mergeCell ref="AF33:AK33"/>
    <mergeCell ref="AM33:AP33"/>
    <mergeCell ref="AR33:AU33"/>
    <mergeCell ref="AW33:AZ33"/>
    <mergeCell ref="AW25:AZ25"/>
    <mergeCell ref="H27:K27"/>
    <mergeCell ref="O27:O31"/>
    <mergeCell ref="P27:U27"/>
    <mergeCell ref="W27:Y27"/>
    <mergeCell ref="AF27:AK27"/>
    <mergeCell ref="AM27:AP27"/>
    <mergeCell ref="AR27:AU27"/>
    <mergeCell ref="AW27:AZ27"/>
    <mergeCell ref="P29:U29"/>
    <mergeCell ref="W29:Y29"/>
    <mergeCell ref="AF29:AK29"/>
    <mergeCell ref="AM29:AP29"/>
    <mergeCell ref="AR29:AU29"/>
    <mergeCell ref="AW29:AZ29"/>
    <mergeCell ref="C23:E27"/>
    <mergeCell ref="H23:K23"/>
    <mergeCell ref="H25:K25"/>
    <mergeCell ref="O25:T25"/>
    <mergeCell ref="V25:Y25"/>
    <mergeCell ref="AC25:AC29"/>
    <mergeCell ref="AF25:AK25"/>
    <mergeCell ref="AM25:AP25"/>
    <mergeCell ref="AR25:AU25"/>
    <mergeCell ref="AF20:AK20"/>
    <mergeCell ref="AM20:AP20"/>
    <mergeCell ref="AR20:AU20"/>
    <mergeCell ref="AW20:AZ20"/>
    <mergeCell ref="O21:U22"/>
    <mergeCell ref="W21:Y22"/>
    <mergeCell ref="AF22:AK22"/>
    <mergeCell ref="AM22:AP22"/>
    <mergeCell ref="AR22:AU22"/>
    <mergeCell ref="AW22:AZ22"/>
    <mergeCell ref="AF13:AK13"/>
    <mergeCell ref="AM13:AP13"/>
    <mergeCell ref="AR13:AU13"/>
    <mergeCell ref="AW13:AZ13"/>
    <mergeCell ref="O14:O18"/>
    <mergeCell ref="P14:U14"/>
    <mergeCell ref="W14:Y14"/>
    <mergeCell ref="C16:E20"/>
    <mergeCell ref="H16:K16"/>
    <mergeCell ref="P16:U16"/>
    <mergeCell ref="W16:Y16"/>
    <mergeCell ref="AC16:AC20"/>
    <mergeCell ref="AF16:AK16"/>
    <mergeCell ref="AM16:AP16"/>
    <mergeCell ref="AR16:AU16"/>
    <mergeCell ref="AW16:AZ16"/>
    <mergeCell ref="H18:K18"/>
    <mergeCell ref="P18:U18"/>
    <mergeCell ref="W18:Y18"/>
    <mergeCell ref="AF18:AK18"/>
    <mergeCell ref="AM18:AP18"/>
    <mergeCell ref="AR18:AU18"/>
    <mergeCell ref="AW18:AZ18"/>
    <mergeCell ref="H20:K20"/>
    <mergeCell ref="AW6:AZ6"/>
    <mergeCell ref="O7:U7"/>
    <mergeCell ref="W7:Z7"/>
    <mergeCell ref="AF7:AK7"/>
    <mergeCell ref="AM7:AP7"/>
    <mergeCell ref="AR7:AU7"/>
    <mergeCell ref="AW7:AZ7"/>
    <mergeCell ref="C9:E13"/>
    <mergeCell ref="H9:K9"/>
    <mergeCell ref="O9:U9"/>
    <mergeCell ref="W9:Z9"/>
    <mergeCell ref="AC9:AC13"/>
    <mergeCell ref="AF9:AK9"/>
    <mergeCell ref="AM9:AP9"/>
    <mergeCell ref="AR9:AU9"/>
    <mergeCell ref="AW9:AZ9"/>
    <mergeCell ref="H11:K11"/>
    <mergeCell ref="O11:U11"/>
    <mergeCell ref="W11:Z11"/>
    <mergeCell ref="AF11:AK11"/>
    <mergeCell ref="AM11:AP11"/>
    <mergeCell ref="AR11:AU11"/>
    <mergeCell ref="AW11:AZ11"/>
    <mergeCell ref="H13:K13"/>
    <mergeCell ref="C2:AU2"/>
    <mergeCell ref="C3:G3"/>
    <mergeCell ref="AF3:AI3"/>
    <mergeCell ref="C5:K5"/>
    <mergeCell ref="O5:Z5"/>
    <mergeCell ref="AF5:AU5"/>
    <mergeCell ref="C6:E6"/>
    <mergeCell ref="H6:K6"/>
    <mergeCell ref="O6:U6"/>
    <mergeCell ref="W6:Y6"/>
    <mergeCell ref="AF6:AK6"/>
    <mergeCell ref="AM6:AP6"/>
    <mergeCell ref="AR6:AU6"/>
  </mergeCells>
  <printOptions horizontalCentered="1"/>
  <pageMargins left="0.118055555555556" right="0.118055555555556" top="0.15763888888888899" bottom="0.15763888888888899" header="0.51180555555555496" footer="0.51180555555555496"/>
  <pageSetup paperSize="9" scale="74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ECastilla</dc:creator>
  <cp:keywords/>
  <dc:description/>
  <cp:lastModifiedBy>Gladys</cp:lastModifiedBy>
  <cp:revision>1</cp:revision>
  <dcterms:created xsi:type="dcterms:W3CDTF">2021-08-17T13:44:59Z</dcterms:created>
  <dcterms:modified xsi:type="dcterms:W3CDTF">2022-04-17T15:05:07Z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